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805" windowHeight="7830" activeTab="0"/>
  </bookViews>
  <sheets>
    <sheet name="8.2" sheetId="1" r:id="rId1"/>
    <sheet name="๙" sheetId="2" r:id="rId2"/>
    <sheet name="๙(๑)" sheetId="3" r:id="rId3"/>
    <sheet name="๙(๒)" sheetId="4" r:id="rId4"/>
    <sheet name="๙(๓)" sheetId="5" r:id="rId5"/>
  </sheets>
  <definedNames>
    <definedName name="_xlnm.Print_Titles" localSheetId="4">'๙(๓)'!$4:$9</definedName>
  </definedNames>
  <calcPr fullCalcOnLoad="1"/>
</workbook>
</file>

<file path=xl/sharedStrings.xml><?xml version="1.0" encoding="utf-8"?>
<sst xmlns="http://schemas.openxmlformats.org/spreadsheetml/2006/main" count="549" uniqueCount="155">
  <si>
    <t>ส่วนราชการ</t>
  </si>
  <si>
    <t>กรอบ</t>
  </si>
  <si>
    <t>อัตรา</t>
  </si>
  <si>
    <t>กำลัง</t>
  </si>
  <si>
    <t>เดิม</t>
  </si>
  <si>
    <t>อัตราตำแหน่งที่คาดว่า</t>
  </si>
  <si>
    <t xml:space="preserve">จะต้องใช้ในช่วงระยะเวลา </t>
  </si>
  <si>
    <t>๓ ปีข้างหน้า</t>
  </si>
  <si>
    <t>เพิ่ม/ลด</t>
  </si>
  <si>
    <t>หมาย</t>
  </si>
  <si>
    <t>เหตุ</t>
  </si>
  <si>
    <t>รวม</t>
  </si>
  <si>
    <t>สำนักงานปลัด อบต.</t>
  </si>
  <si>
    <t>พนักงานขับรถยนต์</t>
  </si>
  <si>
    <t>คนงานทั่วไป</t>
  </si>
  <si>
    <t>ผู้ดูแลเด็ก</t>
  </si>
  <si>
    <t xml:space="preserve"> -</t>
  </si>
  <si>
    <t>๙. ภาระค่าใช้จ่ายเกี่ยวกับเงินเดือนและประโยชน์ตอบแทนอื่น</t>
  </si>
  <si>
    <t>ที่</t>
  </si>
  <si>
    <t>ตำแหน่ง</t>
  </si>
  <si>
    <t>จำนวน</t>
  </si>
  <si>
    <t>(คน)</t>
  </si>
  <si>
    <t>เงินเดือน</t>
  </si>
  <si>
    <t>คนละ</t>
  </si>
  <si>
    <t>ขั้นที่เพิ่มในแต่ละปี</t>
  </si>
  <si>
    <t>ขั้นต่ำ</t>
  </si>
  <si>
    <t xml:space="preserve"> (๑)</t>
  </si>
  <si>
    <t>ขั้นสูง</t>
  </si>
  <si>
    <t xml:space="preserve"> (๒)</t>
  </si>
  <si>
    <t>เงินเดือนเฉลี่ย</t>
  </si>
  <si>
    <t>ที่ต้องตั้งไว้</t>
  </si>
  <si>
    <t>(๑) + (๒) / ๒ x ๑๒</t>
  </si>
  <si>
    <t>ชื่อสายงาน</t>
  </si>
  <si>
    <t>ระดับ</t>
  </si>
  <si>
    <t xml:space="preserve">จำนวน </t>
  </si>
  <si>
    <t>ทั้งหมด</t>
  </si>
  <si>
    <t>จำนวนที่มีอยู่ปัจจุบัน</t>
  </si>
  <si>
    <t>จะต้องใช้ในช่วง</t>
  </si>
  <si>
    <t>ระยะเวลา ๓ ปี</t>
  </si>
  <si>
    <t>ข้างหน้า</t>
  </si>
  <si>
    <t>อัตรากำลังคน</t>
  </si>
  <si>
    <t>ภาระค่าใช้จ่าย</t>
  </si>
  <si>
    <t>ที่เพิ่มขึ้น (๒)</t>
  </si>
  <si>
    <t>(๑)</t>
  </si>
  <si>
    <t>ค่าใช้จ่ายรวม (๓)</t>
  </si>
  <si>
    <t>หมายเหตุ</t>
  </si>
  <si>
    <t>รวมเป็นค่าใช้จ่ายบุคคลทั้งสิ้น</t>
  </si>
  <si>
    <t>คิดร้อยละ ๔๐ งบประมาณรายจ่ายประจำปี</t>
  </si>
  <si>
    <t>(๔)</t>
  </si>
  <si>
    <t>(๕)</t>
  </si>
  <si>
    <t>(๖)</t>
  </si>
  <si>
    <t>(๗)</t>
  </si>
  <si>
    <t>ลูกจ้างประจำ (เจ้าพนักงานธุรการ)</t>
  </si>
  <si>
    <t xml:space="preserve">นักบริหารงานทั่วไป </t>
  </si>
  <si>
    <t>ว่างเดิม</t>
  </si>
  <si>
    <t>กรมฯจัดสรรเงินอุดหนุนให้</t>
  </si>
  <si>
    <t>กรมฯ จัดสรรเงินอุดหนุนให้</t>
  </si>
  <si>
    <t>พนักงานจ้างตามภารกิจ</t>
  </si>
  <si>
    <t>พนักงานงานจ้างทั่วไป</t>
  </si>
  <si>
    <t>พนักงานจ้างทั่วไป</t>
  </si>
  <si>
    <t>นักป้องกันและบรรเทาสาธารณภัย</t>
  </si>
  <si>
    <t xml:space="preserve">นักวิชาการเงินและบัญชี </t>
  </si>
  <si>
    <t>เจ้าพนักงานพัสดุ</t>
  </si>
  <si>
    <t xml:space="preserve">       </t>
  </si>
  <si>
    <t>องค์การบริหารส่วนตำบลพะงาด อำเภอขามสะแกแสง จังหวัดนครราชสีมา</t>
  </si>
  <si>
    <t>ปลัดองค์การบริหารส่วนตำบล</t>
  </si>
  <si>
    <t>(นักบริหารงานท้องถิ่น ระดับกลาง)</t>
  </si>
  <si>
    <t>ลำ</t>
  </si>
  <si>
    <t>ดับ</t>
  </si>
  <si>
    <t>รองปลัดองค์การบริหารส่วนตำบล</t>
  </si>
  <si>
    <t>(นักบริหารงานท้องถิ่น ระดับต้น)</t>
  </si>
  <si>
    <t>หัวหน้าสำนักปลัด</t>
  </si>
  <si>
    <t>(นักบริหารงานทั่วไป ระดับต้น)</t>
  </si>
  <si>
    <t>นักวิเคราะห์นโยบายและแผนชำนาญการ</t>
  </si>
  <si>
    <t>กองคลัง</t>
  </si>
  <si>
    <t>ผู้อำนวยการกองคลัง</t>
  </si>
  <si>
    <t>(นักบริหารงานการคลัง ระดับต้น)</t>
  </si>
  <si>
    <t>กองช่าง</t>
  </si>
  <si>
    <t>ผู้อำนวยการกองช่าง</t>
  </si>
  <si>
    <t>(นักบริหารงานช่าง ระดับต้น)</t>
  </si>
  <si>
    <t>กองการศึกษาศาสนาและวัฒนธรรม</t>
  </si>
  <si>
    <t>ครู</t>
  </si>
  <si>
    <t>กองสวัสดิการสังคม</t>
  </si>
  <si>
    <t>(นักบริหารงานสวัสดิการสังคม ระดับต้น)</t>
  </si>
  <si>
    <t>กลาง</t>
  </si>
  <si>
    <t>ต้น</t>
  </si>
  <si>
    <t>นักทรัพยากรบุคคล</t>
  </si>
  <si>
    <t>นักวิเคราะห์นโยบายและแผน</t>
  </si>
  <si>
    <t>ชำนาญการ</t>
  </si>
  <si>
    <t xml:space="preserve">นักบริหารงานการคลัง </t>
  </si>
  <si>
    <t>นักบริหารงานช่าง</t>
  </si>
  <si>
    <t>นายช่างโยธา</t>
  </si>
  <si>
    <t xml:space="preserve">นักบริหารงานสวัสดิการสังคม </t>
  </si>
  <si>
    <t xml:space="preserve">นักพัฒนาชุมชน </t>
  </si>
  <si>
    <t>นักบริหารงานท้องถิ่น ระดับกลาง</t>
  </si>
  <si>
    <t>นักบริหารงานท้องถิ่น ระดับต้น</t>
  </si>
  <si>
    <t>นักบริหารงานการคลัง ระดับต้น</t>
  </si>
  <si>
    <t xml:space="preserve">     ๓) กองช่างองค์การบริหารส่วนตำบลพะงาด มีอัตรากำลัง ปัจจุบันจำนวน ๓ ตำแหน่ง ๑ อัตรา ดังนี้ </t>
  </si>
  <si>
    <t>นักบริหารงานช่าง ระดับต้น</t>
  </si>
  <si>
    <t>นักบริหารงานสวัสดิการสังคม ระดับต้น</t>
  </si>
  <si>
    <t xml:space="preserve">     ๔) กองการศึกษาศาสนา และวัฒนธรรม องค์การบริหารส่วนตำบลพะงาด มีอัตรากำลัง </t>
  </si>
  <si>
    <t xml:space="preserve">     ๑๐) ตั้งงบประมาณรายจ่ายประจำปี ดังนี้</t>
  </si>
  <si>
    <t>ผู้อำนวยการกองการศึกษา ศาสนาและวัฒนธรรม</t>
  </si>
  <si>
    <t>ผู้อำนวยการกองสวัสดิการสังคม</t>
  </si>
  <si>
    <t xml:space="preserve">     ๕) กองสวัสดิการสังคมองค์การบริหารส่วนตำบลพะงาด มีอัตรากำลัง ปัจจุบันจำนวน ๒ ตำแหน่ง  -  อัตรา ดังนี้ </t>
  </si>
  <si>
    <t>ผู้ช่วยเจ้าพนักงานธุรการ</t>
  </si>
  <si>
    <t>ผู้ช่วยเจ้าพนักงานพัสดุ</t>
  </si>
  <si>
    <t>ผู้ช่วยเจ้าพนักงานจัดเก็บรายได้</t>
  </si>
  <si>
    <t>ผู้ช่วยนายช่างโยธา</t>
  </si>
  <si>
    <t>นักพัฒนาชุมชนชำนาญการ</t>
  </si>
  <si>
    <t>อาวุโส</t>
  </si>
  <si>
    <t>นายช่างโยธาอาวุโส</t>
  </si>
  <si>
    <t>เจ้าพนักงานพัสดุ (ปฏิบัติงาน/ชำนาญงาน)</t>
  </si>
  <si>
    <t>นักบริหารงานทั่วไป ระดับต้น</t>
  </si>
  <si>
    <t>นักวิชาการเงินและบัญชีชำนาญการ</t>
  </si>
  <si>
    <t xml:space="preserve">     ๑) สำนักงานปลัดองค์การบริหารส่วนตำบลพะงาด มีอัตรากำลัง ปัจจุบันจำนวน 6 ตำแหน่ง ๔ อัตรา ดังนี้ </t>
  </si>
  <si>
    <t>นักวิชาการศึกษา (ปฎิบัติการ/ชำนาญการ)</t>
  </si>
  <si>
    <t>นักวิชาการศึกษา</t>
  </si>
  <si>
    <t>(ปก/ชก)</t>
  </si>
  <si>
    <t>(ปง/ชง)</t>
  </si>
  <si>
    <t>กรอบอัตรากำลัง ๓ ปี ระหว่างปี 2564-2566</t>
  </si>
  <si>
    <t>ปี 2565</t>
  </si>
  <si>
    <t>ปี 2566</t>
  </si>
  <si>
    <t>ปี 2564</t>
  </si>
  <si>
    <r>
      <rPr>
        <b/>
        <u val="single"/>
        <sz val="16"/>
        <color indexed="8"/>
        <rFont val="TH SarabunIT๙"/>
        <family val="2"/>
      </rPr>
      <t>หมายเหตุ</t>
    </r>
    <r>
      <rPr>
        <b/>
        <sz val="16"/>
        <color indexed="8"/>
        <rFont val="TH SarabunIT๙"/>
        <family val="2"/>
      </rPr>
      <t xml:space="preserve">  ฐานการคำนวณงบประมาณรายจ่ายประจำปี พ.ศ. 2564 ให้ใช้ข้อบัญญัติงบประมาณรายจ่าย</t>
    </r>
  </si>
  <si>
    <t>และ 2566 ให้บวกเพิ่มขึ้นอีกร้อยละ 5</t>
  </si>
  <si>
    <t>นักทรัพยากรบุคคลชนาญการ</t>
  </si>
  <si>
    <t>นักป้องกันและบรรเทาสาธารณภัยชำนาญการ</t>
  </si>
  <si>
    <t>สำนักปลัด อบต.</t>
  </si>
  <si>
    <t>เจ้าพนักงานจัดเก็บรายได้ (ปฏิบัติงาน/ชำนาญงาน)</t>
  </si>
  <si>
    <t xml:space="preserve"> +1</t>
  </si>
  <si>
    <t>กำหนดเพิ่ม</t>
  </si>
  <si>
    <t>ลูกจ้างประจำ</t>
  </si>
  <si>
    <t xml:space="preserve">ปัจจุบันจำนวน 3 ตำแหน่ง ๒ อัตรา ดังนี้ </t>
  </si>
  <si>
    <t xml:space="preserve">     ๒) กองคลังองค์การบริหารส่วนตำบลพะงาด มีอัตรากำลัง ปัจจุบันจำนวน 3 ตำแหน่ง 2 อัตรา ดังนี้ </t>
  </si>
  <si>
    <t>นักวิชาการเงินและบัญชี(ปฏิบัติการ/ชำนาญการ)</t>
  </si>
  <si>
    <t>เจ้าพนักงานพัสดุ(ปฏิบัติงาน/ชำนาญงาน)</t>
  </si>
  <si>
    <t>นักทรัพยากรบุคคลชำนาญการ</t>
  </si>
  <si>
    <t>นักวิชาการศึกษา(ปฏิบัติการ/ชำนาญการ)</t>
  </si>
  <si>
    <t xml:space="preserve">     ๘) ปี ๒๕๖5 มีความต้องการกำหนดตำแหน่ง เพิ่มขึ้น - ตำแหน่ง ดังนี้ </t>
  </si>
  <si>
    <t xml:space="preserve">     ๙) ปี ๒๕๖6 มีความต้องการกำหนดตำแหน่ง เพิ่มขึ้น - ตำแหน่ง ดังนี้ </t>
  </si>
  <si>
    <t>นักวิชาการเงินและบัญชี (ปฏิบัติการ/ชำนาญการ)</t>
  </si>
  <si>
    <t>นักวิชาการศึกษา (ปฏิบัติการ/ชำนาญการ)</t>
  </si>
  <si>
    <t>เจ้าพนักงานจัดเก็บรายได้</t>
  </si>
  <si>
    <t>+1</t>
  </si>
  <si>
    <t xml:space="preserve">ลูกจ้างประจำ </t>
  </si>
  <si>
    <t>คศ.2</t>
  </si>
  <si>
    <t>ประมาณการประโยชน์ตอบแทนอื่น 15%</t>
  </si>
  <si>
    <t xml:space="preserve">     ๗) ปี ๒๕64 มีความต้องการกำหนดตำแหน่ง เพิ่มขึ้น 1  ตำแหน่ง ดังนี้ </t>
  </si>
  <si>
    <t>ประจำปีงบประมาณ 2564 เพิ่มขึ้นร้อยละ 5 เป็นฐานการคำนวณ สำหรับงบประมาณรายจ่ายประจำปี 2565</t>
  </si>
  <si>
    <t>กรอบอัตรากำลัง ๓ ปี ระหว่างปี ๒๕๖4-๒๕๖6</t>
  </si>
  <si>
    <t xml:space="preserve">     ๖) ตำแหน่งว่างที่ยังไม่มีคนครองตามแผนอัตรากำลังเดิม   4  ตำแหน่ง ดังนี้ </t>
  </si>
  <si>
    <t>(นักบริหารงานการศึกษา ระดับต้น)</t>
  </si>
  <si>
    <t>นักบริหารงานการศึกษา ระดับต้น</t>
  </si>
  <si>
    <t xml:space="preserve">นักบริหารงานการศึกษา 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</si>
</sst>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#,##0_ ;\-#,##0\ "/>
  </numFmts>
  <fonts count="58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color indexed="8"/>
      <name val="TH SarabunIT๙"/>
      <family val="2"/>
    </font>
    <font>
      <b/>
      <u val="single"/>
      <sz val="16"/>
      <color indexed="8"/>
      <name val="TH SarabunIT๙"/>
      <family val="2"/>
    </font>
    <font>
      <sz val="16"/>
      <color indexed="8"/>
      <name val="TH SarabunIT๙"/>
      <family val="2"/>
    </font>
    <font>
      <sz val="14"/>
      <color indexed="8"/>
      <name val="TH SarabunIT๙"/>
      <family val="2"/>
    </font>
    <font>
      <b/>
      <sz val="14"/>
      <color indexed="8"/>
      <name val="TH SarabunIT๙"/>
      <family val="2"/>
    </font>
    <font>
      <b/>
      <sz val="12"/>
      <color indexed="8"/>
      <name val="TH SarabunIT๙"/>
      <family val="2"/>
    </font>
    <font>
      <sz val="15"/>
      <color indexed="8"/>
      <name val="TH SarabunIT๙"/>
      <family val="2"/>
    </font>
    <font>
      <b/>
      <sz val="18"/>
      <color indexed="8"/>
      <name val="TH SarabunIT๙"/>
      <family val="2"/>
    </font>
    <font>
      <sz val="18"/>
      <color indexed="8"/>
      <name val="TH SarabunIT๙"/>
      <family val="2"/>
    </font>
    <font>
      <sz val="12"/>
      <color indexed="8"/>
      <name val="TH SarabunIT๙"/>
      <family val="2"/>
    </font>
    <font>
      <sz val="11"/>
      <color indexed="8"/>
      <name val="TH SarabunIT๙"/>
      <family val="2"/>
    </font>
    <font>
      <b/>
      <sz val="11"/>
      <color indexed="8"/>
      <name val="TH SarabunIT๙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sz val="14"/>
      <color theme="1"/>
      <name val="TH SarabunIT๙"/>
      <family val="2"/>
    </font>
    <font>
      <b/>
      <sz val="14"/>
      <color theme="1"/>
      <name val="TH SarabunIT๙"/>
      <family val="2"/>
    </font>
    <font>
      <b/>
      <sz val="12"/>
      <color theme="1"/>
      <name val="TH SarabunIT๙"/>
      <family val="2"/>
    </font>
    <font>
      <b/>
      <u val="single"/>
      <sz val="16"/>
      <color theme="1"/>
      <name val="TH SarabunIT๙"/>
      <family val="2"/>
    </font>
    <font>
      <sz val="15"/>
      <color theme="1"/>
      <name val="TH SarabunIT๙"/>
      <family val="2"/>
    </font>
    <font>
      <b/>
      <sz val="18"/>
      <color theme="1"/>
      <name val="TH SarabunIT๙"/>
      <family val="2"/>
    </font>
    <font>
      <sz val="18"/>
      <color theme="1"/>
      <name val="TH SarabunIT๙"/>
      <family val="2"/>
    </font>
    <font>
      <sz val="12"/>
      <color theme="1"/>
      <name val="TH SarabunIT๙"/>
      <family val="2"/>
    </font>
    <font>
      <sz val="11"/>
      <color theme="1"/>
      <name val="TH SarabunIT๙"/>
      <family val="2"/>
    </font>
    <font>
      <b/>
      <sz val="11"/>
      <color theme="1"/>
      <name val="TH SarabunIT๙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/>
      <right/>
      <top style="hair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38" fillId="23" borderId="1" applyNumberFormat="0" applyAlignment="0" applyProtection="0"/>
    <xf numFmtId="0" fontId="39" fillId="24" borderId="0" applyNumberFormat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78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10" xfId="0" applyFont="1" applyBorder="1" applyAlignment="1">
      <alignment horizontal="center"/>
    </xf>
    <xf numFmtId="0" fontId="47" fillId="0" borderId="11" xfId="0" applyFont="1" applyBorder="1" applyAlignment="1">
      <alignment/>
    </xf>
    <xf numFmtId="0" fontId="47" fillId="0" borderId="11" xfId="0" applyFont="1" applyBorder="1" applyAlignment="1">
      <alignment horizontal="center"/>
    </xf>
    <xf numFmtId="59" fontId="47" fillId="0" borderId="12" xfId="0" applyNumberFormat="1" applyFont="1" applyBorder="1" applyAlignment="1">
      <alignment horizontal="center"/>
    </xf>
    <xf numFmtId="59" fontId="46" fillId="0" borderId="13" xfId="0" applyNumberFormat="1" applyFont="1" applyBorder="1" applyAlignment="1">
      <alignment horizontal="center"/>
    </xf>
    <xf numFmtId="59" fontId="46" fillId="0" borderId="14" xfId="0" applyNumberFormat="1" applyFont="1" applyBorder="1" applyAlignment="1">
      <alignment horizontal="center"/>
    </xf>
    <xf numFmtId="0" fontId="46" fillId="0" borderId="14" xfId="0" applyFont="1" applyBorder="1" applyAlignment="1">
      <alignment/>
    </xf>
    <xf numFmtId="59" fontId="46" fillId="0" borderId="15" xfId="0" applyNumberFormat="1" applyFont="1" applyBorder="1" applyAlignment="1">
      <alignment horizontal="center"/>
    </xf>
    <xf numFmtId="0" fontId="46" fillId="0" borderId="15" xfId="0" applyFont="1" applyBorder="1" applyAlignment="1">
      <alignment/>
    </xf>
    <xf numFmtId="0" fontId="47" fillId="0" borderId="16" xfId="0" applyFont="1" applyBorder="1" applyAlignment="1">
      <alignment horizontal="center"/>
    </xf>
    <xf numFmtId="0" fontId="47" fillId="0" borderId="17" xfId="0" applyFont="1" applyBorder="1" applyAlignment="1">
      <alignment horizontal="center"/>
    </xf>
    <xf numFmtId="0" fontId="47" fillId="0" borderId="18" xfId="0" applyFont="1" applyBorder="1" applyAlignment="1">
      <alignment/>
    </xf>
    <xf numFmtId="0" fontId="47" fillId="0" borderId="19" xfId="0" applyFont="1" applyBorder="1" applyAlignment="1">
      <alignment horizontal="center"/>
    </xf>
    <xf numFmtId="49" fontId="47" fillId="0" borderId="11" xfId="0" applyNumberFormat="1" applyFont="1" applyBorder="1" applyAlignment="1">
      <alignment horizontal="center"/>
    </xf>
    <xf numFmtId="0" fontId="47" fillId="0" borderId="12" xfId="0" applyFont="1" applyBorder="1" applyAlignment="1">
      <alignment horizontal="center"/>
    </xf>
    <xf numFmtId="59" fontId="46" fillId="0" borderId="12" xfId="0" applyNumberFormat="1" applyFont="1" applyBorder="1" applyAlignment="1">
      <alignment horizontal="center"/>
    </xf>
    <xf numFmtId="0" fontId="46" fillId="0" borderId="12" xfId="0" applyFont="1" applyBorder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11" xfId="0" applyFont="1" applyBorder="1" applyAlignment="1">
      <alignment/>
    </xf>
    <xf numFmtId="0" fontId="49" fillId="0" borderId="10" xfId="0" applyFont="1" applyBorder="1" applyAlignment="1">
      <alignment/>
    </xf>
    <xf numFmtId="0" fontId="49" fillId="0" borderId="20" xfId="0" applyFont="1" applyBorder="1" applyAlignment="1">
      <alignment/>
    </xf>
    <xf numFmtId="0" fontId="49" fillId="0" borderId="21" xfId="0" applyFont="1" applyBorder="1" applyAlignment="1">
      <alignment/>
    </xf>
    <xf numFmtId="0" fontId="49" fillId="0" borderId="22" xfId="0" applyFont="1" applyBorder="1" applyAlignment="1">
      <alignment/>
    </xf>
    <xf numFmtId="0" fontId="49" fillId="0" borderId="16" xfId="0" applyFont="1" applyBorder="1" applyAlignment="1">
      <alignment/>
    </xf>
    <xf numFmtId="0" fontId="49" fillId="0" borderId="16" xfId="0" applyFont="1" applyBorder="1" applyAlignment="1">
      <alignment horizontal="center"/>
    </xf>
    <xf numFmtId="0" fontId="49" fillId="0" borderId="23" xfId="0" applyFont="1" applyBorder="1" applyAlignment="1">
      <alignment/>
    </xf>
    <xf numFmtId="0" fontId="49" fillId="0" borderId="24" xfId="0" applyFont="1" applyBorder="1" applyAlignment="1">
      <alignment/>
    </xf>
    <xf numFmtId="0" fontId="49" fillId="0" borderId="18" xfId="0" applyFont="1" applyBorder="1" applyAlignment="1">
      <alignment/>
    </xf>
    <xf numFmtId="0" fontId="49" fillId="0" borderId="10" xfId="0" applyFont="1" applyBorder="1" applyAlignment="1">
      <alignment horizontal="center"/>
    </xf>
    <xf numFmtId="59" fontId="49" fillId="0" borderId="10" xfId="0" applyNumberFormat="1" applyFont="1" applyBorder="1" applyAlignment="1">
      <alignment horizontal="center"/>
    </xf>
    <xf numFmtId="0" fontId="49" fillId="0" borderId="11" xfId="0" applyFont="1" applyBorder="1" applyAlignment="1">
      <alignment/>
    </xf>
    <xf numFmtId="0" fontId="49" fillId="0" borderId="24" xfId="0" applyFont="1" applyBorder="1" applyAlignment="1">
      <alignment horizontal="center"/>
    </xf>
    <xf numFmtId="49" fontId="49" fillId="0" borderId="11" xfId="0" applyNumberFormat="1" applyFont="1" applyBorder="1" applyAlignment="1">
      <alignment horizontal="center"/>
    </xf>
    <xf numFmtId="49" fontId="49" fillId="0" borderId="12" xfId="0" applyNumberFormat="1" applyFont="1" applyBorder="1" applyAlignment="1">
      <alignment horizontal="center"/>
    </xf>
    <xf numFmtId="0" fontId="50" fillId="0" borderId="12" xfId="0" applyFont="1" applyBorder="1" applyAlignment="1">
      <alignment/>
    </xf>
    <xf numFmtId="0" fontId="48" fillId="0" borderId="14" xfId="0" applyFont="1" applyBorder="1" applyAlignment="1">
      <alignment/>
    </xf>
    <xf numFmtId="59" fontId="48" fillId="0" borderId="13" xfId="0" applyNumberFormat="1" applyFont="1" applyBorder="1" applyAlignment="1">
      <alignment horizontal="center"/>
    </xf>
    <xf numFmtId="0" fontId="48" fillId="0" borderId="14" xfId="0" applyFont="1" applyBorder="1" applyAlignment="1">
      <alignment horizontal="center"/>
    </xf>
    <xf numFmtId="59" fontId="48" fillId="0" borderId="14" xfId="0" applyNumberFormat="1" applyFont="1" applyBorder="1" applyAlignment="1">
      <alignment horizontal="center"/>
    </xf>
    <xf numFmtId="0" fontId="48" fillId="0" borderId="13" xfId="0" applyFont="1" applyBorder="1" applyAlignment="1">
      <alignment/>
    </xf>
    <xf numFmtId="0" fontId="48" fillId="0" borderId="25" xfId="0" applyFont="1" applyBorder="1" applyAlignment="1">
      <alignment/>
    </xf>
    <xf numFmtId="0" fontId="48" fillId="0" borderId="15" xfId="0" applyFont="1" applyBorder="1" applyAlignment="1">
      <alignment/>
    </xf>
    <xf numFmtId="59" fontId="46" fillId="0" borderId="25" xfId="0" applyNumberFormat="1" applyFont="1" applyBorder="1" applyAlignment="1">
      <alignment horizontal="center"/>
    </xf>
    <xf numFmtId="187" fontId="46" fillId="0" borderId="13" xfId="33" applyNumberFormat="1" applyFont="1" applyBorder="1" applyAlignment="1">
      <alignment shrinkToFit="1"/>
    </xf>
    <xf numFmtId="187" fontId="46" fillId="0" borderId="14" xfId="33" applyNumberFormat="1" applyFont="1" applyBorder="1" applyAlignment="1">
      <alignment shrinkToFit="1"/>
    </xf>
    <xf numFmtId="187" fontId="46" fillId="0" borderId="15" xfId="33" applyNumberFormat="1" applyFont="1" applyBorder="1" applyAlignment="1">
      <alignment shrinkToFit="1"/>
    </xf>
    <xf numFmtId="187" fontId="46" fillId="0" borderId="25" xfId="33" applyNumberFormat="1" applyFont="1" applyBorder="1" applyAlignment="1">
      <alignment shrinkToFit="1"/>
    </xf>
    <xf numFmtId="187" fontId="46" fillId="0" borderId="13" xfId="33" applyNumberFormat="1" applyFont="1" applyBorder="1" applyAlignment="1">
      <alignment horizontal="center" shrinkToFit="1"/>
    </xf>
    <xf numFmtId="187" fontId="46" fillId="0" borderId="25" xfId="33" applyNumberFormat="1" applyFont="1" applyBorder="1" applyAlignment="1">
      <alignment horizontal="center" shrinkToFit="1"/>
    </xf>
    <xf numFmtId="187" fontId="46" fillId="0" borderId="14" xfId="33" applyNumberFormat="1" applyFont="1" applyBorder="1" applyAlignment="1">
      <alignment horizontal="center" shrinkToFit="1"/>
    </xf>
    <xf numFmtId="187" fontId="46" fillId="0" borderId="15" xfId="33" applyNumberFormat="1" applyFont="1" applyBorder="1" applyAlignment="1">
      <alignment horizontal="center" shrinkToFit="1"/>
    </xf>
    <xf numFmtId="187" fontId="46" fillId="0" borderId="14" xfId="0" applyNumberFormat="1" applyFont="1" applyBorder="1" applyAlignment="1">
      <alignment shrinkToFit="1"/>
    </xf>
    <xf numFmtId="187" fontId="48" fillId="0" borderId="13" xfId="33" applyNumberFormat="1" applyFont="1" applyBorder="1" applyAlignment="1">
      <alignment shrinkToFit="1"/>
    </xf>
    <xf numFmtId="187" fontId="48" fillId="0" borderId="25" xfId="33" applyNumberFormat="1" applyFont="1" applyBorder="1" applyAlignment="1">
      <alignment shrinkToFit="1"/>
    </xf>
    <xf numFmtId="187" fontId="48" fillId="0" borderId="25" xfId="33" applyNumberFormat="1" applyFont="1" applyBorder="1" applyAlignment="1">
      <alignment horizontal="center" shrinkToFit="1"/>
    </xf>
    <xf numFmtId="187" fontId="48" fillId="0" borderId="14" xfId="33" applyNumberFormat="1" applyFont="1" applyBorder="1" applyAlignment="1">
      <alignment shrinkToFit="1"/>
    </xf>
    <xf numFmtId="187" fontId="48" fillId="0" borderId="14" xfId="33" applyNumberFormat="1" applyFont="1" applyBorder="1" applyAlignment="1">
      <alignment horizontal="center" shrinkToFit="1"/>
    </xf>
    <xf numFmtId="187" fontId="46" fillId="0" borderId="12" xfId="0" applyNumberFormat="1" applyFont="1" applyBorder="1" applyAlignment="1">
      <alignment shrinkToFit="1"/>
    </xf>
    <xf numFmtId="187" fontId="46" fillId="0" borderId="12" xfId="33" applyNumberFormat="1" applyFont="1" applyBorder="1" applyAlignment="1">
      <alignment shrinkToFit="1"/>
    </xf>
    <xf numFmtId="188" fontId="46" fillId="0" borderId="12" xfId="33" applyNumberFormat="1" applyFont="1" applyBorder="1" applyAlignment="1">
      <alignment horizontal="center"/>
    </xf>
    <xf numFmtId="188" fontId="46" fillId="0" borderId="12" xfId="0" applyNumberFormat="1" applyFont="1" applyBorder="1" applyAlignment="1">
      <alignment horizontal="center" shrinkToFit="1"/>
    </xf>
    <xf numFmtId="188" fontId="46" fillId="0" borderId="12" xfId="33" applyNumberFormat="1" applyFont="1" applyBorder="1" applyAlignment="1">
      <alignment horizontal="center" shrinkToFit="1"/>
    </xf>
    <xf numFmtId="0" fontId="48" fillId="0" borderId="25" xfId="0" applyFont="1" applyBorder="1" applyAlignment="1">
      <alignment horizontal="center"/>
    </xf>
    <xf numFmtId="49" fontId="48" fillId="0" borderId="14" xfId="0" applyNumberFormat="1" applyFont="1" applyBorder="1" applyAlignment="1">
      <alignment horizontal="center"/>
    </xf>
    <xf numFmtId="187" fontId="46" fillId="0" borderId="16" xfId="33" applyNumberFormat="1" applyFont="1" applyBorder="1" applyAlignment="1">
      <alignment horizontal="center" shrinkToFit="1"/>
    </xf>
    <xf numFmtId="59" fontId="46" fillId="0" borderId="0" xfId="0" applyNumberFormat="1" applyFont="1" applyAlignment="1">
      <alignment/>
    </xf>
    <xf numFmtId="0" fontId="46" fillId="0" borderId="12" xfId="0" applyFont="1" applyBorder="1" applyAlignment="1">
      <alignment horizontal="center"/>
    </xf>
    <xf numFmtId="0" fontId="48" fillId="0" borderId="13" xfId="0" applyFont="1" applyBorder="1" applyAlignment="1">
      <alignment horizontal="center"/>
    </xf>
    <xf numFmtId="59" fontId="46" fillId="0" borderId="0" xfId="0" applyNumberFormat="1" applyFont="1" applyBorder="1" applyAlignment="1">
      <alignment horizontal="center"/>
    </xf>
    <xf numFmtId="187" fontId="46" fillId="0" borderId="0" xfId="33" applyNumberFormat="1" applyFont="1" applyBorder="1" applyAlignment="1">
      <alignment horizontal="center" shrinkToFit="1"/>
    </xf>
    <xf numFmtId="0" fontId="49" fillId="0" borderId="21" xfId="0" applyFont="1" applyBorder="1" applyAlignment="1">
      <alignment horizontal="center"/>
    </xf>
    <xf numFmtId="0" fontId="49" fillId="0" borderId="14" xfId="0" applyFont="1" applyBorder="1" applyAlignment="1">
      <alignment/>
    </xf>
    <xf numFmtId="0" fontId="47" fillId="0" borderId="14" xfId="0" applyFont="1" applyBorder="1" applyAlignment="1">
      <alignment/>
    </xf>
    <xf numFmtId="0" fontId="47" fillId="0" borderId="16" xfId="0" applyFont="1" applyBorder="1" applyAlignment="1">
      <alignment/>
    </xf>
    <xf numFmtId="0" fontId="46" fillId="0" borderId="16" xfId="0" applyFont="1" applyBorder="1" applyAlignment="1">
      <alignment/>
    </xf>
    <xf numFmtId="59" fontId="46" fillId="0" borderId="16" xfId="0" applyNumberFormat="1" applyFont="1" applyBorder="1" applyAlignment="1">
      <alignment horizontal="center"/>
    </xf>
    <xf numFmtId="0" fontId="46" fillId="0" borderId="13" xfId="0" applyFont="1" applyBorder="1" applyAlignment="1">
      <alignment/>
    </xf>
    <xf numFmtId="0" fontId="46" fillId="0" borderId="25" xfId="0" applyFont="1" applyBorder="1" applyAlignment="1">
      <alignment/>
    </xf>
    <xf numFmtId="0" fontId="46" fillId="0" borderId="0" xfId="0" applyFont="1" applyBorder="1" applyAlignment="1">
      <alignment/>
    </xf>
    <xf numFmtId="0" fontId="46" fillId="0" borderId="11" xfId="0" applyFont="1" applyBorder="1" applyAlignment="1">
      <alignment/>
    </xf>
    <xf numFmtId="0" fontId="46" fillId="0" borderId="10" xfId="0" applyFont="1" applyBorder="1" applyAlignment="1">
      <alignment/>
    </xf>
    <xf numFmtId="59" fontId="46" fillId="0" borderId="10" xfId="0" applyNumberFormat="1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46" fillId="0" borderId="16" xfId="0" applyFont="1" applyBorder="1" applyAlignment="1">
      <alignment horizontal="center"/>
    </xf>
    <xf numFmtId="0" fontId="46" fillId="0" borderId="14" xfId="0" applyFont="1" applyBorder="1" applyAlignment="1">
      <alignment horizontal="center"/>
    </xf>
    <xf numFmtId="49" fontId="46" fillId="0" borderId="14" xfId="0" applyNumberFormat="1" applyFont="1" applyBorder="1" applyAlignment="1">
      <alignment horizontal="center"/>
    </xf>
    <xf numFmtId="0" fontId="46" fillId="0" borderId="14" xfId="0" applyFont="1" applyBorder="1" applyAlignment="1">
      <alignment horizontal="center" shrinkToFit="1"/>
    </xf>
    <xf numFmtId="0" fontId="51" fillId="0" borderId="14" xfId="0" applyFont="1" applyBorder="1" applyAlignment="1">
      <alignment/>
    </xf>
    <xf numFmtId="0" fontId="51" fillId="0" borderId="25" xfId="0" applyFont="1" applyBorder="1" applyAlignment="1">
      <alignment/>
    </xf>
    <xf numFmtId="0" fontId="49" fillId="0" borderId="25" xfId="0" applyFont="1" applyBorder="1" applyAlignment="1">
      <alignment/>
    </xf>
    <xf numFmtId="0" fontId="46" fillId="0" borderId="11" xfId="0" applyFont="1" applyBorder="1" applyAlignment="1">
      <alignment horizontal="center"/>
    </xf>
    <xf numFmtId="0" fontId="46" fillId="0" borderId="0" xfId="0" applyFont="1" applyAlignment="1">
      <alignment horizontal="center"/>
    </xf>
    <xf numFmtId="0" fontId="46" fillId="0" borderId="13" xfId="0" applyFont="1" applyBorder="1" applyAlignment="1">
      <alignment horizontal="center"/>
    </xf>
    <xf numFmtId="0" fontId="46" fillId="0" borderId="15" xfId="0" applyFont="1" applyBorder="1" applyAlignment="1">
      <alignment horizontal="center"/>
    </xf>
    <xf numFmtId="0" fontId="46" fillId="0" borderId="25" xfId="0" applyFont="1" applyBorder="1" applyAlignment="1">
      <alignment horizontal="center"/>
    </xf>
    <xf numFmtId="59" fontId="48" fillId="0" borderId="14" xfId="0" applyNumberFormat="1" applyFont="1" applyBorder="1" applyAlignment="1">
      <alignment horizontal="center" shrinkToFit="1"/>
    </xf>
    <xf numFmtId="59" fontId="46" fillId="0" borderId="16" xfId="0" applyNumberFormat="1" applyFont="1" applyBorder="1" applyAlignment="1">
      <alignment horizontal="center" shrinkToFit="1"/>
    </xf>
    <xf numFmtId="59" fontId="46" fillId="0" borderId="26" xfId="0" applyNumberFormat="1" applyFont="1" applyBorder="1" applyAlignment="1">
      <alignment horizontal="center"/>
    </xf>
    <xf numFmtId="0" fontId="46" fillId="0" borderId="26" xfId="0" applyFont="1" applyBorder="1" applyAlignment="1">
      <alignment/>
    </xf>
    <xf numFmtId="187" fontId="46" fillId="0" borderId="26" xfId="33" applyNumberFormat="1" applyFont="1" applyBorder="1" applyAlignment="1">
      <alignment shrinkToFit="1"/>
    </xf>
    <xf numFmtId="187" fontId="46" fillId="0" borderId="26" xfId="33" applyNumberFormat="1" applyFont="1" applyBorder="1" applyAlignment="1">
      <alignment horizontal="center" shrinkToFit="1"/>
    </xf>
    <xf numFmtId="187" fontId="46" fillId="0" borderId="10" xfId="33" applyNumberFormat="1" applyFont="1" applyBorder="1" applyAlignment="1">
      <alignment shrinkToFit="1"/>
    </xf>
    <xf numFmtId="0" fontId="52" fillId="0" borderId="14" xfId="0" applyFont="1" applyBorder="1" applyAlignment="1">
      <alignment/>
    </xf>
    <xf numFmtId="0" fontId="47" fillId="0" borderId="10" xfId="0" applyFont="1" applyBorder="1" applyAlignment="1">
      <alignment horizontal="center"/>
    </xf>
    <xf numFmtId="0" fontId="47" fillId="0" borderId="16" xfId="0" applyFont="1" applyBorder="1" applyAlignment="1">
      <alignment horizontal="center"/>
    </xf>
    <xf numFmtId="0" fontId="47" fillId="0" borderId="11" xfId="0" applyFont="1" applyBorder="1" applyAlignment="1">
      <alignment horizontal="center"/>
    </xf>
    <xf numFmtId="3" fontId="46" fillId="0" borderId="0" xfId="0" applyNumberFormat="1" applyFont="1" applyAlignment="1">
      <alignment/>
    </xf>
    <xf numFmtId="0" fontId="47" fillId="0" borderId="16" xfId="0" applyFont="1" applyBorder="1" applyAlignment="1">
      <alignment horizontal="center"/>
    </xf>
    <xf numFmtId="3" fontId="46" fillId="0" borderId="13" xfId="0" applyNumberFormat="1" applyFont="1" applyBorder="1" applyAlignment="1">
      <alignment horizontal="center" shrinkToFit="1"/>
    </xf>
    <xf numFmtId="0" fontId="53" fillId="0" borderId="0" xfId="0" applyFont="1" applyAlignment="1">
      <alignment/>
    </xf>
    <xf numFmtId="3" fontId="54" fillId="0" borderId="0" xfId="0" applyNumberFormat="1" applyFont="1" applyAlignment="1">
      <alignment horizontal="left"/>
    </xf>
    <xf numFmtId="59" fontId="48" fillId="0" borderId="27" xfId="0" applyNumberFormat="1" applyFont="1" applyBorder="1" applyAlignment="1">
      <alignment horizontal="center"/>
    </xf>
    <xf numFmtId="0" fontId="48" fillId="0" borderId="27" xfId="0" applyFont="1" applyBorder="1" applyAlignment="1">
      <alignment/>
    </xf>
    <xf numFmtId="0" fontId="48" fillId="0" borderId="27" xfId="0" applyFont="1" applyBorder="1" applyAlignment="1">
      <alignment horizontal="center"/>
    </xf>
    <xf numFmtId="187" fontId="48" fillId="0" borderId="27" xfId="33" applyNumberFormat="1" applyFont="1" applyBorder="1" applyAlignment="1">
      <alignment shrinkToFit="1"/>
    </xf>
    <xf numFmtId="59" fontId="55" fillId="0" borderId="0" xfId="0" applyNumberFormat="1" applyFont="1" applyAlignment="1">
      <alignment/>
    </xf>
    <xf numFmtId="0" fontId="55" fillId="0" borderId="0" xfId="0" applyFont="1" applyAlignment="1">
      <alignment/>
    </xf>
    <xf numFmtId="0" fontId="55" fillId="0" borderId="27" xfId="0" applyFont="1" applyBorder="1" applyAlignment="1">
      <alignment horizontal="right" textRotation="180"/>
    </xf>
    <xf numFmtId="0" fontId="55" fillId="0" borderId="0" xfId="0" applyFont="1" applyBorder="1" applyAlignment="1">
      <alignment horizontal="right" textRotation="180"/>
    </xf>
    <xf numFmtId="49" fontId="47" fillId="0" borderId="12" xfId="0" applyNumberFormat="1" applyFont="1" applyBorder="1" applyAlignment="1">
      <alignment horizontal="center"/>
    </xf>
    <xf numFmtId="59" fontId="48" fillId="0" borderId="25" xfId="0" applyNumberFormat="1" applyFont="1" applyBorder="1" applyAlignment="1">
      <alignment horizontal="center"/>
    </xf>
    <xf numFmtId="0" fontId="46" fillId="0" borderId="14" xfId="0" applyFont="1" applyBorder="1" applyAlignment="1">
      <alignment shrinkToFit="1"/>
    </xf>
    <xf numFmtId="0" fontId="46" fillId="0" borderId="26" xfId="0" applyFont="1" applyBorder="1" applyAlignment="1">
      <alignment horizontal="center"/>
    </xf>
    <xf numFmtId="3" fontId="46" fillId="0" borderId="26" xfId="0" applyNumberFormat="1" applyFont="1" applyBorder="1" applyAlignment="1">
      <alignment horizontal="center" shrinkToFit="1"/>
    </xf>
    <xf numFmtId="3" fontId="46" fillId="0" borderId="14" xfId="0" applyNumberFormat="1" applyFont="1" applyBorder="1" applyAlignment="1">
      <alignment horizontal="center" shrinkToFit="1"/>
    </xf>
    <xf numFmtId="0" fontId="46" fillId="0" borderId="18" xfId="0" applyFont="1" applyBorder="1" applyAlignment="1">
      <alignment/>
    </xf>
    <xf numFmtId="0" fontId="46" fillId="0" borderId="18" xfId="0" applyFont="1" applyBorder="1" applyAlignment="1">
      <alignment shrinkToFit="1"/>
    </xf>
    <xf numFmtId="0" fontId="46" fillId="0" borderId="12" xfId="0" applyFont="1" applyBorder="1" applyAlignment="1">
      <alignment shrinkToFit="1"/>
    </xf>
    <xf numFmtId="0" fontId="48" fillId="0" borderId="14" xfId="0" applyFont="1" applyBorder="1" applyAlignment="1">
      <alignment shrinkToFit="1"/>
    </xf>
    <xf numFmtId="2" fontId="46" fillId="0" borderId="12" xfId="0" applyNumberFormat="1" applyFont="1" applyBorder="1" applyAlignment="1">
      <alignment shrinkToFit="1"/>
    </xf>
    <xf numFmtId="0" fontId="46" fillId="0" borderId="0" xfId="0" applyFont="1" applyBorder="1" applyAlignment="1">
      <alignment horizontal="center"/>
    </xf>
    <xf numFmtId="59" fontId="55" fillId="0" borderId="0" xfId="0" applyNumberFormat="1" applyFont="1" applyBorder="1" applyAlignment="1">
      <alignment/>
    </xf>
    <xf numFmtId="187" fontId="48" fillId="0" borderId="27" xfId="33" applyNumberFormat="1" applyFont="1" applyBorder="1" applyAlignment="1">
      <alignment horizontal="center" shrinkToFit="1"/>
    </xf>
    <xf numFmtId="0" fontId="47" fillId="0" borderId="0" xfId="0" applyFont="1" applyAlignment="1">
      <alignment horizontal="center"/>
    </xf>
    <xf numFmtId="0" fontId="47" fillId="0" borderId="10" xfId="0" applyFont="1" applyBorder="1" applyAlignment="1">
      <alignment horizontal="center" vertical="center" shrinkToFit="1"/>
    </xf>
    <xf numFmtId="0" fontId="56" fillId="0" borderId="16" xfId="0" applyFont="1" applyBorder="1" applyAlignment="1">
      <alignment horizontal="center" vertical="center" shrinkToFit="1"/>
    </xf>
    <xf numFmtId="0" fontId="56" fillId="0" borderId="11" xfId="0" applyFont="1" applyBorder="1" applyAlignment="1">
      <alignment horizontal="center" vertical="center" shrinkToFit="1"/>
    </xf>
    <xf numFmtId="0" fontId="47" fillId="0" borderId="22" xfId="0" applyFont="1" applyBorder="1" applyAlignment="1">
      <alignment horizontal="center" vertical="center"/>
    </xf>
    <xf numFmtId="0" fontId="47" fillId="0" borderId="20" xfId="0" applyFont="1" applyBorder="1" applyAlignment="1">
      <alignment horizontal="center" vertical="center"/>
    </xf>
    <xf numFmtId="0" fontId="47" fillId="0" borderId="21" xfId="0" applyFont="1" applyBorder="1" applyAlignment="1">
      <alignment horizontal="center" vertical="center"/>
    </xf>
    <xf numFmtId="0" fontId="56" fillId="0" borderId="17" xfId="0" applyFont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6" fillId="0" borderId="19" xfId="0" applyFont="1" applyBorder="1" applyAlignment="1">
      <alignment horizontal="center" vertical="center"/>
    </xf>
    <xf numFmtId="0" fontId="56" fillId="0" borderId="18" xfId="0" applyFont="1" applyBorder="1" applyAlignment="1">
      <alignment horizontal="center" vertical="center"/>
    </xf>
    <xf numFmtId="0" fontId="56" fillId="0" borderId="23" xfId="0" applyFont="1" applyBorder="1" applyAlignment="1">
      <alignment horizontal="center" vertical="center"/>
    </xf>
    <xf numFmtId="0" fontId="56" fillId="0" borderId="24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/>
    </xf>
    <xf numFmtId="0" fontId="47" fillId="0" borderId="16" xfId="0" applyFont="1" applyBorder="1" applyAlignment="1">
      <alignment horizontal="center"/>
    </xf>
    <xf numFmtId="0" fontId="47" fillId="0" borderId="11" xfId="0" applyFont="1" applyBorder="1" applyAlignment="1">
      <alignment horizontal="center"/>
    </xf>
    <xf numFmtId="0" fontId="47" fillId="0" borderId="28" xfId="0" applyFont="1" applyBorder="1" applyAlignment="1">
      <alignment horizontal="center"/>
    </xf>
    <xf numFmtId="0" fontId="47" fillId="0" borderId="29" xfId="0" applyFont="1" applyBorder="1" applyAlignment="1">
      <alignment horizontal="center"/>
    </xf>
    <xf numFmtId="0" fontId="47" fillId="0" borderId="30" xfId="0" applyFont="1" applyBorder="1" applyAlignment="1">
      <alignment horizontal="center"/>
    </xf>
    <xf numFmtId="0" fontId="46" fillId="0" borderId="31" xfId="0" applyFont="1" applyBorder="1" applyAlignment="1">
      <alignment horizontal="center"/>
    </xf>
    <xf numFmtId="0" fontId="46" fillId="0" borderId="32" xfId="0" applyFont="1" applyBorder="1" applyAlignment="1">
      <alignment horizontal="center"/>
    </xf>
    <xf numFmtId="0" fontId="46" fillId="0" borderId="33" xfId="0" applyFont="1" applyBorder="1" applyAlignment="1">
      <alignment horizontal="center"/>
    </xf>
    <xf numFmtId="0" fontId="49" fillId="0" borderId="10" xfId="0" applyFont="1" applyBorder="1" applyAlignment="1">
      <alignment horizontal="center" vertical="center"/>
    </xf>
    <xf numFmtId="0" fontId="57" fillId="0" borderId="16" xfId="0" applyFont="1" applyBorder="1" applyAlignment="1">
      <alignment horizontal="center" vertical="center"/>
    </xf>
    <xf numFmtId="0" fontId="57" fillId="0" borderId="11" xfId="0" applyFont="1" applyBorder="1" applyAlignment="1">
      <alignment horizontal="center" vertical="center"/>
    </xf>
    <xf numFmtId="0" fontId="49" fillId="0" borderId="22" xfId="0" applyFont="1" applyBorder="1" applyAlignment="1">
      <alignment horizontal="center" vertical="center"/>
    </xf>
    <xf numFmtId="0" fontId="56" fillId="0" borderId="21" xfId="0" applyFont="1" applyBorder="1" applyAlignment="1">
      <alignment horizontal="center" vertical="center"/>
    </xf>
    <xf numFmtId="0" fontId="49" fillId="0" borderId="22" xfId="0" applyFont="1" applyBorder="1" applyAlignment="1">
      <alignment horizontal="center"/>
    </xf>
    <xf numFmtId="0" fontId="49" fillId="0" borderId="20" xfId="0" applyFont="1" applyBorder="1" applyAlignment="1">
      <alignment horizontal="center"/>
    </xf>
    <xf numFmtId="0" fontId="49" fillId="0" borderId="21" xfId="0" applyFont="1" applyBorder="1" applyAlignment="1">
      <alignment horizontal="center"/>
    </xf>
    <xf numFmtId="0" fontId="49" fillId="0" borderId="17" xfId="0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49" fillId="0" borderId="19" xfId="0" applyFont="1" applyBorder="1" applyAlignment="1">
      <alignment horizontal="center"/>
    </xf>
    <xf numFmtId="0" fontId="56" fillId="0" borderId="16" xfId="0" applyFont="1" applyBorder="1" applyAlignment="1">
      <alignment horizontal="center" vertical="center"/>
    </xf>
    <xf numFmtId="0" fontId="56" fillId="0" borderId="11" xfId="0" applyFont="1" applyBorder="1" applyAlignment="1">
      <alignment horizontal="center" vertical="center"/>
    </xf>
    <xf numFmtId="0" fontId="50" fillId="0" borderId="28" xfId="0" applyFont="1" applyBorder="1" applyAlignment="1">
      <alignment horizontal="right"/>
    </xf>
    <xf numFmtId="0" fontId="50" fillId="0" borderId="29" xfId="0" applyFont="1" applyBorder="1" applyAlignment="1">
      <alignment horizontal="right"/>
    </xf>
    <xf numFmtId="0" fontId="50" fillId="0" borderId="30" xfId="0" applyFont="1" applyBorder="1" applyAlignment="1">
      <alignment horizontal="right"/>
    </xf>
    <xf numFmtId="0" fontId="48" fillId="0" borderId="34" xfId="0" applyFont="1" applyBorder="1" applyAlignment="1">
      <alignment horizontal="center"/>
    </xf>
    <xf numFmtId="0" fontId="48" fillId="0" borderId="35" xfId="0" applyFont="1" applyBorder="1" applyAlignment="1">
      <alignment horizontal="center"/>
    </xf>
    <xf numFmtId="0" fontId="48" fillId="0" borderId="36" xfId="0" applyFont="1" applyBorder="1" applyAlignment="1">
      <alignment horizontal="center"/>
    </xf>
    <xf numFmtId="0" fontId="56" fillId="0" borderId="20" xfId="0" applyFont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1"/>
  <sheetViews>
    <sheetView tabSelected="1" zoomScale="120" zoomScaleNormal="120" zoomScalePageLayoutView="0" workbookViewId="0" topLeftCell="A1">
      <selection activeCell="B60" sqref="B60"/>
    </sheetView>
  </sheetViews>
  <sheetFormatPr defaultColWidth="9.140625" defaultRowHeight="15"/>
  <cols>
    <col min="1" max="1" width="4.8515625" style="94" customWidth="1"/>
    <col min="2" max="2" width="33.00390625" style="1" customWidth="1"/>
    <col min="3" max="3" width="6.421875" style="1" customWidth="1"/>
    <col min="4" max="6" width="6.8515625" style="1" customWidth="1"/>
    <col min="7" max="10" width="6.421875" style="1" customWidth="1"/>
    <col min="11" max="16384" width="9.00390625" style="1" customWidth="1"/>
  </cols>
  <sheetData>
    <row r="1" ht="20.25">
      <c r="J1" s="118">
        <v>29</v>
      </c>
    </row>
    <row r="2" spans="1:10" ht="20.25">
      <c r="A2" s="136" t="s">
        <v>150</v>
      </c>
      <c r="B2" s="136"/>
      <c r="C2" s="136"/>
      <c r="D2" s="136"/>
      <c r="E2" s="136"/>
      <c r="F2" s="136"/>
      <c r="G2" s="136"/>
      <c r="H2" s="136"/>
      <c r="I2" s="136"/>
      <c r="J2" s="136"/>
    </row>
    <row r="3" spans="1:10" ht="20.25">
      <c r="A3" s="136" t="s">
        <v>64</v>
      </c>
      <c r="B3" s="136"/>
      <c r="C3" s="136"/>
      <c r="D3" s="136"/>
      <c r="E3" s="136"/>
      <c r="F3" s="136"/>
      <c r="G3" s="136"/>
      <c r="H3" s="136"/>
      <c r="I3" s="136"/>
      <c r="J3" s="136"/>
    </row>
    <row r="4" ht="21.75" customHeight="1"/>
    <row r="5" spans="1:10" ht="20.25">
      <c r="A5" s="106" t="s">
        <v>67</v>
      </c>
      <c r="B5" s="137" t="s">
        <v>0</v>
      </c>
      <c r="C5" s="106" t="s">
        <v>1</v>
      </c>
      <c r="D5" s="149" t="s">
        <v>5</v>
      </c>
      <c r="E5" s="149"/>
      <c r="F5" s="149"/>
      <c r="G5" s="140" t="s">
        <v>8</v>
      </c>
      <c r="H5" s="141"/>
      <c r="I5" s="142"/>
      <c r="J5" s="106" t="s">
        <v>9</v>
      </c>
    </row>
    <row r="6" spans="1:10" ht="20.25">
      <c r="A6" s="107" t="s">
        <v>68</v>
      </c>
      <c r="B6" s="138"/>
      <c r="C6" s="107" t="s">
        <v>2</v>
      </c>
      <c r="D6" s="150" t="s">
        <v>6</v>
      </c>
      <c r="E6" s="150"/>
      <c r="F6" s="150"/>
      <c r="G6" s="143"/>
      <c r="H6" s="144"/>
      <c r="I6" s="145"/>
      <c r="J6" s="107" t="s">
        <v>10</v>
      </c>
    </row>
    <row r="7" spans="1:10" ht="20.25">
      <c r="A7" s="107" t="s">
        <v>18</v>
      </c>
      <c r="B7" s="138"/>
      <c r="C7" s="107" t="s">
        <v>3</v>
      </c>
      <c r="D7" s="151" t="s">
        <v>7</v>
      </c>
      <c r="E7" s="151"/>
      <c r="F7" s="151"/>
      <c r="G7" s="146"/>
      <c r="H7" s="147"/>
      <c r="I7" s="148"/>
      <c r="J7" s="76"/>
    </row>
    <row r="8" spans="1:10" ht="20.25">
      <c r="A8" s="93"/>
      <c r="B8" s="139"/>
      <c r="C8" s="108" t="s">
        <v>4</v>
      </c>
      <c r="D8" s="5">
        <v>2564</v>
      </c>
      <c r="E8" s="5">
        <v>2565</v>
      </c>
      <c r="F8" s="5">
        <v>2566</v>
      </c>
      <c r="G8" s="5">
        <v>2564</v>
      </c>
      <c r="H8" s="5">
        <v>2565</v>
      </c>
      <c r="I8" s="5">
        <v>2566</v>
      </c>
      <c r="J8" s="3"/>
    </row>
    <row r="9" spans="1:10" ht="20.25">
      <c r="A9" s="86">
        <v>1</v>
      </c>
      <c r="B9" s="83" t="s">
        <v>65</v>
      </c>
      <c r="C9" s="84">
        <v>1</v>
      </c>
      <c r="D9" s="84">
        <v>1</v>
      </c>
      <c r="E9" s="84">
        <v>1</v>
      </c>
      <c r="F9" s="84">
        <v>1</v>
      </c>
      <c r="G9" s="85" t="s">
        <v>16</v>
      </c>
      <c r="H9" s="85" t="s">
        <v>16</v>
      </c>
      <c r="I9" s="85" t="s">
        <v>16</v>
      </c>
      <c r="J9" s="83"/>
    </row>
    <row r="10" spans="1:10" ht="20.25">
      <c r="A10" s="97"/>
      <c r="B10" s="80" t="s">
        <v>66</v>
      </c>
      <c r="C10" s="80"/>
      <c r="D10" s="80"/>
      <c r="E10" s="80"/>
      <c r="F10" s="80"/>
      <c r="G10" s="80"/>
      <c r="H10" s="80"/>
      <c r="I10" s="80"/>
      <c r="J10" s="80"/>
    </row>
    <row r="11" spans="1:10" ht="20.25">
      <c r="A11" s="86">
        <v>2</v>
      </c>
      <c r="B11" s="77" t="s">
        <v>69</v>
      </c>
      <c r="C11" s="78">
        <v>1</v>
      </c>
      <c r="D11" s="78">
        <v>1</v>
      </c>
      <c r="E11" s="78">
        <v>1</v>
      </c>
      <c r="F11" s="78">
        <v>1</v>
      </c>
      <c r="G11" s="86" t="s">
        <v>16</v>
      </c>
      <c r="H11" s="86" t="s">
        <v>16</v>
      </c>
      <c r="I11" s="86" t="s">
        <v>16</v>
      </c>
      <c r="J11" s="77"/>
    </row>
    <row r="12" spans="1:10" ht="20.25">
      <c r="A12" s="97"/>
      <c r="B12" s="80" t="s">
        <v>70</v>
      </c>
      <c r="C12" s="80"/>
      <c r="D12" s="80"/>
      <c r="E12" s="80"/>
      <c r="F12" s="80"/>
      <c r="G12" s="80"/>
      <c r="H12" s="80"/>
      <c r="I12" s="80"/>
      <c r="J12" s="80"/>
    </row>
    <row r="13" spans="1:10" ht="20.25" customHeight="1">
      <c r="A13" s="96"/>
      <c r="B13" s="10"/>
      <c r="C13" s="10"/>
      <c r="D13" s="10"/>
      <c r="E13" s="10"/>
      <c r="F13" s="10"/>
      <c r="G13" s="10"/>
      <c r="H13" s="10"/>
      <c r="I13" s="10"/>
      <c r="J13" s="10"/>
    </row>
    <row r="14" spans="1:10" ht="20.25">
      <c r="A14" s="95"/>
      <c r="B14" s="91" t="s">
        <v>128</v>
      </c>
      <c r="C14" s="80"/>
      <c r="D14" s="80"/>
      <c r="E14" s="80"/>
      <c r="F14" s="80"/>
      <c r="G14" s="80"/>
      <c r="H14" s="80"/>
      <c r="I14" s="80"/>
      <c r="J14" s="80"/>
    </row>
    <row r="15" spans="1:10" ht="20.25">
      <c r="A15" s="87">
        <v>3</v>
      </c>
      <c r="B15" s="8" t="s">
        <v>71</v>
      </c>
      <c r="C15" s="87">
        <v>1</v>
      </c>
      <c r="D15" s="7">
        <v>1</v>
      </c>
      <c r="E15" s="7">
        <v>1</v>
      </c>
      <c r="F15" s="7">
        <v>1</v>
      </c>
      <c r="G15" s="88" t="s">
        <v>16</v>
      </c>
      <c r="H15" s="87" t="s">
        <v>16</v>
      </c>
      <c r="I15" s="87" t="s">
        <v>16</v>
      </c>
      <c r="J15" s="87"/>
    </row>
    <row r="16" spans="1:10" ht="20.25">
      <c r="A16" s="87"/>
      <c r="B16" s="8" t="s">
        <v>72</v>
      </c>
      <c r="C16" s="87"/>
      <c r="D16" s="7"/>
      <c r="E16" s="7"/>
      <c r="F16" s="7"/>
      <c r="G16" s="88"/>
      <c r="H16" s="87"/>
      <c r="I16" s="87"/>
      <c r="J16" s="87"/>
    </row>
    <row r="17" spans="1:10" ht="20.25">
      <c r="A17" s="87">
        <v>4</v>
      </c>
      <c r="B17" s="8" t="s">
        <v>126</v>
      </c>
      <c r="C17" s="7">
        <v>1</v>
      </c>
      <c r="D17" s="7">
        <v>1</v>
      </c>
      <c r="E17" s="7">
        <v>1</v>
      </c>
      <c r="F17" s="7">
        <v>1</v>
      </c>
      <c r="G17" s="88" t="s">
        <v>16</v>
      </c>
      <c r="H17" s="87" t="s">
        <v>16</v>
      </c>
      <c r="I17" s="87" t="s">
        <v>16</v>
      </c>
      <c r="J17" s="87"/>
    </row>
    <row r="18" spans="1:10" ht="20.25">
      <c r="A18" s="87">
        <v>5</v>
      </c>
      <c r="B18" s="8" t="s">
        <v>73</v>
      </c>
      <c r="C18" s="7">
        <v>1</v>
      </c>
      <c r="D18" s="7">
        <v>1</v>
      </c>
      <c r="E18" s="7">
        <v>1</v>
      </c>
      <c r="F18" s="7">
        <v>1</v>
      </c>
      <c r="G18" s="88" t="s">
        <v>16</v>
      </c>
      <c r="H18" s="87" t="s">
        <v>16</v>
      </c>
      <c r="I18" s="87" t="s">
        <v>16</v>
      </c>
      <c r="J18" s="87"/>
    </row>
    <row r="19" spans="1:10" ht="20.25">
      <c r="A19" s="87">
        <v>6</v>
      </c>
      <c r="B19" s="8" t="s">
        <v>127</v>
      </c>
      <c r="C19" s="7">
        <v>1</v>
      </c>
      <c r="D19" s="7">
        <v>1</v>
      </c>
      <c r="E19" s="7">
        <v>1</v>
      </c>
      <c r="F19" s="7">
        <v>1</v>
      </c>
      <c r="G19" s="87" t="s">
        <v>16</v>
      </c>
      <c r="H19" s="87" t="s">
        <v>16</v>
      </c>
      <c r="I19" s="87" t="s">
        <v>16</v>
      </c>
      <c r="J19" s="8"/>
    </row>
    <row r="20" spans="1:10" ht="20.25">
      <c r="A20" s="87"/>
      <c r="B20" s="90" t="s">
        <v>57</v>
      </c>
      <c r="C20" s="7"/>
      <c r="D20" s="7"/>
      <c r="E20" s="7"/>
      <c r="F20" s="7"/>
      <c r="G20" s="7"/>
      <c r="H20" s="87"/>
      <c r="I20" s="87"/>
      <c r="J20" s="89"/>
    </row>
    <row r="21" spans="1:10" ht="20.25">
      <c r="A21" s="87">
        <v>7</v>
      </c>
      <c r="B21" s="8" t="s">
        <v>105</v>
      </c>
      <c r="C21" s="7">
        <v>1</v>
      </c>
      <c r="D21" s="7">
        <v>1</v>
      </c>
      <c r="E21" s="7">
        <v>1</v>
      </c>
      <c r="F21" s="7">
        <v>1</v>
      </c>
      <c r="G21" s="87" t="s">
        <v>16</v>
      </c>
      <c r="H21" s="87" t="s">
        <v>16</v>
      </c>
      <c r="I21" s="87" t="s">
        <v>16</v>
      </c>
      <c r="J21" s="8"/>
    </row>
    <row r="22" spans="1:10" ht="20.25">
      <c r="A22" s="87">
        <v>8</v>
      </c>
      <c r="B22" s="8" t="s">
        <v>13</v>
      </c>
      <c r="C22" s="7">
        <v>1</v>
      </c>
      <c r="D22" s="7">
        <v>1</v>
      </c>
      <c r="E22" s="7">
        <v>1</v>
      </c>
      <c r="F22" s="7">
        <v>1</v>
      </c>
      <c r="G22" s="87" t="s">
        <v>16</v>
      </c>
      <c r="H22" s="87" t="s">
        <v>16</v>
      </c>
      <c r="I22" s="87" t="s">
        <v>16</v>
      </c>
      <c r="J22" s="8"/>
    </row>
    <row r="23" spans="1:10" ht="20.25">
      <c r="A23" s="87"/>
      <c r="B23" s="90" t="s">
        <v>58</v>
      </c>
      <c r="C23" s="7"/>
      <c r="D23" s="7"/>
      <c r="E23" s="7"/>
      <c r="F23" s="7"/>
      <c r="G23" s="7"/>
      <c r="H23" s="7"/>
      <c r="I23" s="7"/>
      <c r="J23" s="87"/>
    </row>
    <row r="24" spans="1:10" ht="20.25">
      <c r="A24" s="87">
        <v>9</v>
      </c>
      <c r="B24" s="8" t="s">
        <v>14</v>
      </c>
      <c r="C24" s="7">
        <v>1</v>
      </c>
      <c r="D24" s="7">
        <v>1</v>
      </c>
      <c r="E24" s="7">
        <v>1</v>
      </c>
      <c r="F24" s="7">
        <v>1</v>
      </c>
      <c r="G24" s="87" t="s">
        <v>16</v>
      </c>
      <c r="H24" s="87" t="s">
        <v>16</v>
      </c>
      <c r="I24" s="87" t="s">
        <v>16</v>
      </c>
      <c r="J24" s="8"/>
    </row>
    <row r="25" spans="1:10" ht="20.25">
      <c r="A25" s="87">
        <v>10</v>
      </c>
      <c r="B25" s="8" t="s">
        <v>14</v>
      </c>
      <c r="C25" s="7">
        <v>1</v>
      </c>
      <c r="D25" s="7">
        <v>1</v>
      </c>
      <c r="E25" s="7">
        <v>1</v>
      </c>
      <c r="F25" s="7">
        <v>1</v>
      </c>
      <c r="G25" s="87" t="s">
        <v>16</v>
      </c>
      <c r="H25" s="87" t="s">
        <v>16</v>
      </c>
      <c r="I25" s="87" t="s">
        <v>16</v>
      </c>
      <c r="J25" s="8"/>
    </row>
    <row r="26" spans="1:10" ht="20.25">
      <c r="A26" s="87"/>
      <c r="B26" s="8"/>
      <c r="C26" s="8"/>
      <c r="D26" s="8"/>
      <c r="E26" s="8"/>
      <c r="F26" s="8"/>
      <c r="G26" s="8"/>
      <c r="H26" s="8"/>
      <c r="I26" s="8"/>
      <c r="J26" s="8"/>
    </row>
    <row r="27" spans="1:10" ht="20.25">
      <c r="A27" s="87"/>
      <c r="B27" s="90" t="s">
        <v>74</v>
      </c>
      <c r="C27" s="8"/>
      <c r="D27" s="8"/>
      <c r="E27" s="8"/>
      <c r="F27" s="8"/>
      <c r="G27" s="8"/>
      <c r="H27" s="8"/>
      <c r="I27" s="8"/>
      <c r="J27" s="8"/>
    </row>
    <row r="28" spans="1:10" ht="20.25">
      <c r="A28" s="87">
        <v>11</v>
      </c>
      <c r="B28" s="8" t="s">
        <v>75</v>
      </c>
      <c r="C28" s="87" t="s">
        <v>16</v>
      </c>
      <c r="D28" s="7">
        <v>1</v>
      </c>
      <c r="E28" s="7">
        <v>1</v>
      </c>
      <c r="F28" s="7">
        <v>1</v>
      </c>
      <c r="G28" s="88" t="s">
        <v>16</v>
      </c>
      <c r="H28" s="87" t="s">
        <v>16</v>
      </c>
      <c r="I28" s="87" t="s">
        <v>16</v>
      </c>
      <c r="J28" s="87" t="s">
        <v>54</v>
      </c>
    </row>
    <row r="29" spans="1:10" ht="20.25">
      <c r="A29" s="87"/>
      <c r="B29" s="8" t="s">
        <v>76</v>
      </c>
      <c r="C29" s="87"/>
      <c r="D29" s="7"/>
      <c r="E29" s="7"/>
      <c r="F29" s="7"/>
      <c r="G29" s="88"/>
      <c r="H29" s="87"/>
      <c r="I29" s="87"/>
      <c r="J29" s="87"/>
    </row>
    <row r="30" spans="1:10" ht="20.25">
      <c r="A30" s="87">
        <v>12</v>
      </c>
      <c r="B30" s="8" t="s">
        <v>114</v>
      </c>
      <c r="C30" s="7" t="s">
        <v>16</v>
      </c>
      <c r="D30" s="7">
        <v>1</v>
      </c>
      <c r="E30" s="7">
        <v>1</v>
      </c>
      <c r="F30" s="7">
        <v>1</v>
      </c>
      <c r="G30" s="87" t="s">
        <v>16</v>
      </c>
      <c r="H30" s="87" t="s">
        <v>16</v>
      </c>
      <c r="I30" s="87" t="s">
        <v>16</v>
      </c>
      <c r="J30" s="87" t="s">
        <v>54</v>
      </c>
    </row>
    <row r="31" spans="1:10" ht="20.25">
      <c r="A31" s="87">
        <v>13</v>
      </c>
      <c r="B31" s="8" t="s">
        <v>112</v>
      </c>
      <c r="C31" s="87" t="s">
        <v>16</v>
      </c>
      <c r="D31" s="7">
        <v>1</v>
      </c>
      <c r="E31" s="7">
        <v>1</v>
      </c>
      <c r="F31" s="7">
        <v>1</v>
      </c>
      <c r="G31" s="88" t="s">
        <v>16</v>
      </c>
      <c r="H31" s="87" t="s">
        <v>16</v>
      </c>
      <c r="I31" s="87" t="s">
        <v>16</v>
      </c>
      <c r="J31" s="87" t="s">
        <v>54</v>
      </c>
    </row>
    <row r="32" spans="1:10" ht="20.25">
      <c r="A32" s="87">
        <v>14</v>
      </c>
      <c r="B32" s="124" t="s">
        <v>129</v>
      </c>
      <c r="C32" s="87" t="s">
        <v>16</v>
      </c>
      <c r="D32" s="7">
        <v>1</v>
      </c>
      <c r="E32" s="7">
        <v>1</v>
      </c>
      <c r="F32" s="7">
        <v>1</v>
      </c>
      <c r="G32" s="88" t="s">
        <v>130</v>
      </c>
      <c r="H32" s="87" t="s">
        <v>16</v>
      </c>
      <c r="I32" s="87" t="s">
        <v>16</v>
      </c>
      <c r="J32" s="89" t="s">
        <v>131</v>
      </c>
    </row>
    <row r="33" spans="1:10" ht="20.25">
      <c r="A33" s="87"/>
      <c r="B33" s="90" t="s">
        <v>57</v>
      </c>
      <c r="C33" s="7"/>
      <c r="D33" s="7"/>
      <c r="E33" s="7"/>
      <c r="F33" s="7"/>
      <c r="G33" s="7"/>
      <c r="H33" s="87"/>
      <c r="I33" s="87"/>
      <c r="J33" s="89"/>
    </row>
    <row r="34" spans="1:10" ht="20.25">
      <c r="A34" s="87">
        <v>15</v>
      </c>
      <c r="B34" s="8" t="s">
        <v>106</v>
      </c>
      <c r="C34" s="7">
        <v>1</v>
      </c>
      <c r="D34" s="7">
        <v>1</v>
      </c>
      <c r="E34" s="7">
        <v>1</v>
      </c>
      <c r="F34" s="7">
        <v>1</v>
      </c>
      <c r="G34" s="87" t="s">
        <v>16</v>
      </c>
      <c r="H34" s="87" t="s">
        <v>16</v>
      </c>
      <c r="I34" s="87" t="s">
        <v>16</v>
      </c>
      <c r="J34" s="8"/>
    </row>
    <row r="35" spans="1:10" ht="20.25">
      <c r="A35" s="87">
        <v>16</v>
      </c>
      <c r="B35" s="8" t="s">
        <v>107</v>
      </c>
      <c r="C35" s="7">
        <v>1</v>
      </c>
      <c r="D35" s="7">
        <v>1</v>
      </c>
      <c r="E35" s="7">
        <v>1</v>
      </c>
      <c r="F35" s="7">
        <v>1</v>
      </c>
      <c r="G35" s="87" t="s">
        <v>16</v>
      </c>
      <c r="H35" s="87" t="s">
        <v>16</v>
      </c>
      <c r="I35" s="87" t="s">
        <v>16</v>
      </c>
      <c r="J35" s="8"/>
    </row>
    <row r="36" spans="1:10" ht="20.25">
      <c r="A36" s="87"/>
      <c r="B36" s="8"/>
      <c r="C36" s="7"/>
      <c r="D36" s="7"/>
      <c r="E36" s="7"/>
      <c r="F36" s="7"/>
      <c r="G36" s="87"/>
      <c r="H36" s="87"/>
      <c r="I36" s="87"/>
      <c r="J36" s="8"/>
    </row>
    <row r="37" spans="1:10" ht="20.25">
      <c r="A37" s="87"/>
      <c r="B37" s="8"/>
      <c r="C37" s="7"/>
      <c r="D37" s="7"/>
      <c r="E37" s="7"/>
      <c r="F37" s="7"/>
      <c r="G37" s="87"/>
      <c r="H37" s="87"/>
      <c r="I37" s="87"/>
      <c r="J37" s="8"/>
    </row>
    <row r="38" spans="1:10" ht="20.25">
      <c r="A38" s="87"/>
      <c r="B38" s="8"/>
      <c r="C38" s="7"/>
      <c r="D38" s="7"/>
      <c r="E38" s="7"/>
      <c r="F38" s="7"/>
      <c r="G38" s="87"/>
      <c r="H38" s="87"/>
      <c r="I38" s="87"/>
      <c r="J38" s="8"/>
    </row>
    <row r="39" spans="1:10" ht="20.25">
      <c r="A39" s="87"/>
      <c r="B39" s="8"/>
      <c r="C39" s="7"/>
      <c r="D39" s="7"/>
      <c r="E39" s="7"/>
      <c r="F39" s="7"/>
      <c r="G39" s="87"/>
      <c r="H39" s="87"/>
      <c r="I39" s="87"/>
      <c r="J39" s="8"/>
    </row>
    <row r="40" spans="1:10" ht="20.25">
      <c r="A40" s="87"/>
      <c r="B40" s="8"/>
      <c r="C40" s="7"/>
      <c r="D40" s="7"/>
      <c r="E40" s="7"/>
      <c r="F40" s="7"/>
      <c r="G40" s="7"/>
      <c r="H40" s="7"/>
      <c r="I40" s="7"/>
      <c r="J40" s="87"/>
    </row>
    <row r="41" spans="1:10" ht="20.25">
      <c r="A41" s="133"/>
      <c r="B41" s="81"/>
      <c r="C41" s="81"/>
      <c r="D41" s="81"/>
      <c r="E41" s="81"/>
      <c r="F41" s="81"/>
      <c r="G41" s="81"/>
      <c r="H41" s="81"/>
      <c r="I41" s="81"/>
      <c r="J41" s="134">
        <v>30</v>
      </c>
    </row>
    <row r="42" spans="1:10" ht="20.25">
      <c r="A42" s="136" t="s">
        <v>120</v>
      </c>
      <c r="B42" s="136"/>
      <c r="C42" s="136"/>
      <c r="D42" s="136"/>
      <c r="E42" s="136"/>
      <c r="F42" s="136"/>
      <c r="G42" s="136"/>
      <c r="H42" s="136"/>
      <c r="I42" s="136"/>
      <c r="J42" s="136"/>
    </row>
    <row r="43" spans="1:10" ht="20.25">
      <c r="A43" s="136" t="s">
        <v>64</v>
      </c>
      <c r="B43" s="136"/>
      <c r="C43" s="136"/>
      <c r="D43" s="136"/>
      <c r="E43" s="136"/>
      <c r="F43" s="136"/>
      <c r="G43" s="136"/>
      <c r="H43" s="136"/>
      <c r="I43" s="136"/>
      <c r="J43" s="136"/>
    </row>
    <row r="44" ht="21.75" customHeight="1"/>
    <row r="45" spans="1:10" ht="20.25">
      <c r="A45" s="106" t="s">
        <v>67</v>
      </c>
      <c r="B45" s="137" t="s">
        <v>0</v>
      </c>
      <c r="C45" s="106" t="s">
        <v>1</v>
      </c>
      <c r="D45" s="149" t="s">
        <v>5</v>
      </c>
      <c r="E45" s="149"/>
      <c r="F45" s="149"/>
      <c r="G45" s="140" t="s">
        <v>8</v>
      </c>
      <c r="H45" s="141"/>
      <c r="I45" s="142"/>
      <c r="J45" s="106" t="s">
        <v>9</v>
      </c>
    </row>
    <row r="46" spans="1:10" ht="20.25">
      <c r="A46" s="107" t="s">
        <v>68</v>
      </c>
      <c r="B46" s="138"/>
      <c r="C46" s="107" t="s">
        <v>2</v>
      </c>
      <c r="D46" s="150" t="s">
        <v>6</v>
      </c>
      <c r="E46" s="150"/>
      <c r="F46" s="150"/>
      <c r="G46" s="143"/>
      <c r="H46" s="144"/>
      <c r="I46" s="145"/>
      <c r="J46" s="107" t="s">
        <v>10</v>
      </c>
    </row>
    <row r="47" spans="1:10" ht="20.25">
      <c r="A47" s="107" t="s">
        <v>18</v>
      </c>
      <c r="B47" s="138"/>
      <c r="C47" s="107" t="s">
        <v>3</v>
      </c>
      <c r="D47" s="151" t="s">
        <v>7</v>
      </c>
      <c r="E47" s="151"/>
      <c r="F47" s="151"/>
      <c r="G47" s="146"/>
      <c r="H47" s="147"/>
      <c r="I47" s="148"/>
      <c r="J47" s="76"/>
    </row>
    <row r="48" spans="1:10" ht="20.25">
      <c r="A48" s="93"/>
      <c r="B48" s="139"/>
      <c r="C48" s="108" t="s">
        <v>4</v>
      </c>
      <c r="D48" s="5">
        <v>2564</v>
      </c>
      <c r="E48" s="5">
        <v>2565</v>
      </c>
      <c r="F48" s="5">
        <v>2566</v>
      </c>
      <c r="G48" s="5">
        <v>2564</v>
      </c>
      <c r="H48" s="5">
        <v>2565</v>
      </c>
      <c r="I48" s="5">
        <v>2566</v>
      </c>
      <c r="J48" s="3"/>
    </row>
    <row r="49" spans="1:10" ht="20.25">
      <c r="A49" s="87"/>
      <c r="B49" s="90" t="s">
        <v>77</v>
      </c>
      <c r="C49" s="8"/>
      <c r="D49" s="8"/>
      <c r="E49" s="8"/>
      <c r="F49" s="8"/>
      <c r="G49" s="8"/>
      <c r="H49" s="8"/>
      <c r="I49" s="8"/>
      <c r="J49" s="8"/>
    </row>
    <row r="50" spans="1:10" ht="20.25">
      <c r="A50" s="87">
        <v>17</v>
      </c>
      <c r="B50" s="8" t="s">
        <v>78</v>
      </c>
      <c r="C50" s="7">
        <v>1</v>
      </c>
      <c r="D50" s="7">
        <v>1</v>
      </c>
      <c r="E50" s="7">
        <v>1</v>
      </c>
      <c r="F50" s="7">
        <v>1</v>
      </c>
      <c r="G50" s="87" t="s">
        <v>16</v>
      </c>
      <c r="H50" s="87" t="s">
        <v>16</v>
      </c>
      <c r="I50" s="87" t="s">
        <v>16</v>
      </c>
      <c r="J50" s="8"/>
    </row>
    <row r="51" spans="1:10" ht="20.25">
      <c r="A51" s="87"/>
      <c r="B51" s="8" t="s">
        <v>79</v>
      </c>
      <c r="C51" s="7"/>
      <c r="D51" s="7"/>
      <c r="E51" s="7"/>
      <c r="F51" s="7"/>
      <c r="G51" s="87"/>
      <c r="H51" s="87"/>
      <c r="I51" s="87"/>
      <c r="J51" s="8"/>
    </row>
    <row r="52" spans="1:10" ht="20.25">
      <c r="A52" s="87">
        <v>18</v>
      </c>
      <c r="B52" s="8" t="s">
        <v>111</v>
      </c>
      <c r="C52" s="7">
        <v>1</v>
      </c>
      <c r="D52" s="7">
        <v>1</v>
      </c>
      <c r="E52" s="7">
        <v>1</v>
      </c>
      <c r="F52" s="7">
        <v>1</v>
      </c>
      <c r="G52" s="87" t="s">
        <v>16</v>
      </c>
      <c r="H52" s="87" t="s">
        <v>16</v>
      </c>
      <c r="I52" s="87" t="s">
        <v>16</v>
      </c>
      <c r="J52" s="89"/>
    </row>
    <row r="53" spans="1:10" ht="20.25">
      <c r="A53" s="97"/>
      <c r="B53" s="91" t="s">
        <v>132</v>
      </c>
      <c r="C53" s="80"/>
      <c r="D53" s="80"/>
      <c r="E53" s="80"/>
      <c r="F53" s="80"/>
      <c r="G53" s="80"/>
      <c r="H53" s="80"/>
      <c r="I53" s="80"/>
      <c r="J53" s="80"/>
    </row>
    <row r="54" spans="1:10" ht="20.25">
      <c r="A54" s="97">
        <v>19</v>
      </c>
      <c r="B54" s="8" t="s">
        <v>52</v>
      </c>
      <c r="C54" s="7">
        <v>1</v>
      </c>
      <c r="D54" s="7">
        <v>1</v>
      </c>
      <c r="E54" s="7">
        <v>1</v>
      </c>
      <c r="F54" s="7">
        <v>1</v>
      </c>
      <c r="G54" s="87" t="s">
        <v>16</v>
      </c>
      <c r="H54" s="87" t="s">
        <v>16</v>
      </c>
      <c r="I54" s="87" t="s">
        <v>16</v>
      </c>
      <c r="J54" s="8"/>
    </row>
    <row r="55" spans="1:10" ht="20.25">
      <c r="A55" s="97"/>
      <c r="B55" s="91" t="s">
        <v>57</v>
      </c>
      <c r="C55" s="45"/>
      <c r="D55" s="45"/>
      <c r="E55" s="45"/>
      <c r="F55" s="45"/>
      <c r="G55" s="97"/>
      <c r="H55" s="97"/>
      <c r="I55" s="97"/>
      <c r="J55" s="80"/>
    </row>
    <row r="56" spans="1:10" ht="20.25">
      <c r="A56" s="87">
        <v>20</v>
      </c>
      <c r="B56" s="8" t="s">
        <v>108</v>
      </c>
      <c r="C56" s="7">
        <v>1</v>
      </c>
      <c r="D56" s="7">
        <v>1</v>
      </c>
      <c r="E56" s="7">
        <v>1</v>
      </c>
      <c r="F56" s="7">
        <v>1</v>
      </c>
      <c r="G56" s="87" t="s">
        <v>16</v>
      </c>
      <c r="H56" s="87" t="s">
        <v>16</v>
      </c>
      <c r="I56" s="87" t="s">
        <v>16</v>
      </c>
      <c r="J56" s="8"/>
    </row>
    <row r="57" spans="1:10" ht="20.25">
      <c r="A57" s="87"/>
      <c r="B57" s="8"/>
      <c r="C57" s="8"/>
      <c r="D57" s="8"/>
      <c r="E57" s="8"/>
      <c r="F57" s="8"/>
      <c r="G57" s="8"/>
      <c r="H57" s="8"/>
      <c r="I57" s="8"/>
      <c r="J57" s="8"/>
    </row>
    <row r="58" spans="1:10" ht="20.25">
      <c r="A58" s="87"/>
      <c r="B58" s="91" t="s">
        <v>80</v>
      </c>
      <c r="C58" s="80"/>
      <c r="D58" s="80"/>
      <c r="E58" s="80"/>
      <c r="F58" s="80"/>
      <c r="G58" s="80"/>
      <c r="H58" s="80"/>
      <c r="I58" s="80"/>
      <c r="J58" s="80"/>
    </row>
    <row r="59" spans="1:10" ht="20.25">
      <c r="A59" s="87">
        <v>21</v>
      </c>
      <c r="B59" s="105" t="s">
        <v>102</v>
      </c>
      <c r="C59" s="87">
        <v>1</v>
      </c>
      <c r="D59" s="7">
        <v>1</v>
      </c>
      <c r="E59" s="7">
        <v>1</v>
      </c>
      <c r="F59" s="7">
        <v>1</v>
      </c>
      <c r="G59" s="88" t="s">
        <v>16</v>
      </c>
      <c r="H59" s="87" t="s">
        <v>16</v>
      </c>
      <c r="I59" s="87" t="s">
        <v>16</v>
      </c>
      <c r="J59" s="87"/>
    </row>
    <row r="60" spans="1:10" ht="20.25">
      <c r="A60" s="87"/>
      <c r="B60" s="8" t="s">
        <v>152</v>
      </c>
      <c r="C60" s="87"/>
      <c r="D60" s="7"/>
      <c r="E60" s="7"/>
      <c r="F60" s="7"/>
      <c r="G60" s="88"/>
      <c r="H60" s="87"/>
      <c r="I60" s="87"/>
      <c r="J60" s="87"/>
    </row>
    <row r="61" spans="1:10" ht="20.25">
      <c r="A61" s="87">
        <v>22</v>
      </c>
      <c r="B61" s="8" t="s">
        <v>116</v>
      </c>
      <c r="C61" s="87" t="s">
        <v>16</v>
      </c>
      <c r="D61" s="7">
        <v>1</v>
      </c>
      <c r="E61" s="7">
        <v>1</v>
      </c>
      <c r="F61" s="7">
        <v>1</v>
      </c>
      <c r="G61" s="88"/>
      <c r="H61" s="87" t="s">
        <v>16</v>
      </c>
      <c r="I61" s="87" t="s">
        <v>16</v>
      </c>
      <c r="J61" s="89" t="s">
        <v>54</v>
      </c>
    </row>
    <row r="62" spans="1:10" ht="20.25">
      <c r="A62" s="87">
        <v>23</v>
      </c>
      <c r="B62" s="8" t="s">
        <v>81</v>
      </c>
      <c r="C62" s="7">
        <v>1</v>
      </c>
      <c r="D62" s="7">
        <v>1</v>
      </c>
      <c r="E62" s="7">
        <v>1</v>
      </c>
      <c r="F62" s="7">
        <v>1</v>
      </c>
      <c r="G62" s="87" t="s">
        <v>16</v>
      </c>
      <c r="H62" s="87" t="s">
        <v>16</v>
      </c>
      <c r="I62" s="87" t="s">
        <v>16</v>
      </c>
      <c r="J62" s="8"/>
    </row>
    <row r="63" spans="1:10" ht="20.25">
      <c r="A63" s="87"/>
      <c r="B63" s="90" t="s">
        <v>58</v>
      </c>
      <c r="C63" s="7"/>
      <c r="D63" s="7"/>
      <c r="E63" s="7"/>
      <c r="F63" s="7"/>
      <c r="G63" s="87"/>
      <c r="H63" s="87"/>
      <c r="I63" s="87"/>
      <c r="J63" s="8"/>
    </row>
    <row r="64" spans="1:10" ht="20.25">
      <c r="A64" s="87">
        <v>24</v>
      </c>
      <c r="B64" s="8" t="s">
        <v>15</v>
      </c>
      <c r="C64" s="7">
        <v>1</v>
      </c>
      <c r="D64" s="7">
        <v>1</v>
      </c>
      <c r="E64" s="7">
        <v>1</v>
      </c>
      <c r="F64" s="7">
        <v>1</v>
      </c>
      <c r="G64" s="87" t="s">
        <v>16</v>
      </c>
      <c r="H64" s="87" t="s">
        <v>16</v>
      </c>
      <c r="I64" s="87" t="s">
        <v>16</v>
      </c>
      <c r="J64" s="8"/>
    </row>
    <row r="65" spans="1:10" ht="20.25">
      <c r="A65" s="87">
        <v>25</v>
      </c>
      <c r="B65" s="8" t="s">
        <v>14</v>
      </c>
      <c r="C65" s="7">
        <v>1</v>
      </c>
      <c r="D65" s="7">
        <v>1</v>
      </c>
      <c r="E65" s="7">
        <v>1</v>
      </c>
      <c r="F65" s="7">
        <v>1</v>
      </c>
      <c r="G65" s="87" t="s">
        <v>16</v>
      </c>
      <c r="H65" s="87" t="s">
        <v>16</v>
      </c>
      <c r="I65" s="87" t="s">
        <v>16</v>
      </c>
      <c r="J65" s="8"/>
    </row>
    <row r="66" spans="1:10" ht="20.25">
      <c r="A66" s="87"/>
      <c r="B66" s="90" t="s">
        <v>82</v>
      </c>
      <c r="C66" s="8"/>
      <c r="D66" s="8"/>
      <c r="E66" s="8"/>
      <c r="F66" s="8"/>
      <c r="G66" s="8"/>
      <c r="H66" s="8"/>
      <c r="I66" s="8"/>
      <c r="J66" s="8"/>
    </row>
    <row r="67" spans="1:10" ht="20.25">
      <c r="A67" s="87">
        <v>26</v>
      </c>
      <c r="B67" s="8" t="s">
        <v>103</v>
      </c>
      <c r="C67" s="7">
        <v>1</v>
      </c>
      <c r="D67" s="7">
        <v>1</v>
      </c>
      <c r="E67" s="7">
        <v>1</v>
      </c>
      <c r="F67" s="7">
        <v>1</v>
      </c>
      <c r="G67" s="87" t="s">
        <v>16</v>
      </c>
      <c r="H67" s="87" t="s">
        <v>16</v>
      </c>
      <c r="I67" s="87" t="s">
        <v>16</v>
      </c>
      <c r="J67" s="8"/>
    </row>
    <row r="68" spans="1:10" ht="20.25">
      <c r="A68" s="87"/>
      <c r="B68" s="8" t="s">
        <v>83</v>
      </c>
      <c r="C68" s="7"/>
      <c r="D68" s="7"/>
      <c r="E68" s="7"/>
      <c r="F68" s="7"/>
      <c r="G68" s="87"/>
      <c r="H68" s="87"/>
      <c r="I68" s="87"/>
      <c r="J68" s="8"/>
    </row>
    <row r="69" spans="1:10" ht="20.25">
      <c r="A69" s="87">
        <v>27</v>
      </c>
      <c r="B69" s="8" t="s">
        <v>109</v>
      </c>
      <c r="C69" s="7">
        <v>1</v>
      </c>
      <c r="D69" s="7">
        <v>1</v>
      </c>
      <c r="E69" s="7">
        <v>1</v>
      </c>
      <c r="F69" s="7">
        <v>1</v>
      </c>
      <c r="G69" s="7" t="s">
        <v>16</v>
      </c>
      <c r="H69" s="7" t="s">
        <v>16</v>
      </c>
      <c r="I69" s="7" t="s">
        <v>16</v>
      </c>
      <c r="J69" s="87"/>
    </row>
    <row r="70" spans="1:10" ht="20.25">
      <c r="A70" s="96"/>
      <c r="B70" s="10"/>
      <c r="C70" s="10"/>
      <c r="D70" s="10"/>
      <c r="E70" s="10"/>
      <c r="F70" s="10"/>
      <c r="G70" s="10"/>
      <c r="H70" s="10"/>
      <c r="I70" s="10"/>
      <c r="J70" s="10"/>
    </row>
    <row r="71" spans="1:10" ht="20.25">
      <c r="A71" s="93"/>
      <c r="B71" s="16" t="s">
        <v>11</v>
      </c>
      <c r="C71" s="5">
        <f>C69+C67+C65+C64+C62+C59+C56+C54+C52+C50+C35+C34+C25+C24+C22+C21+C19+C18+C17+C15+C11+C9</f>
        <v>22</v>
      </c>
      <c r="D71" s="5">
        <f>D69+D67+D65+D64+D62+D61+D59+D56+D54+D52+D50+D35+D34+D32+D31+D30+D28+D25+D24+D22+D21+D19+D18+D17+D15+D11+D9</f>
        <v>27</v>
      </c>
      <c r="E71" s="5">
        <f>E69+E67+E65+E64+E62+E61+E59+E56+E54+E52+E50+E35+E34+E32+E31+E30+E28+E25+E24+E22+E21+E19+E18+E17+E15+E11+E9</f>
        <v>27</v>
      </c>
      <c r="F71" s="5">
        <f>F69+F67+F65+F64+F62+F61+F59+F56+F54+F52+F50+F35+F34+F32+F31+F30+F28+F25+F24+F22+F21+F19+F18+F17+F15+F11+F9</f>
        <v>27</v>
      </c>
      <c r="G71" s="122" t="s">
        <v>144</v>
      </c>
      <c r="H71" s="69" t="s">
        <v>16</v>
      </c>
      <c r="I71" s="69" t="s">
        <v>16</v>
      </c>
      <c r="J71" s="16" t="s">
        <v>16</v>
      </c>
    </row>
  </sheetData>
  <sheetProtection/>
  <mergeCells count="14">
    <mergeCell ref="A42:J42"/>
    <mergeCell ref="A43:J43"/>
    <mergeCell ref="B45:B48"/>
    <mergeCell ref="D45:F45"/>
    <mergeCell ref="G45:I47"/>
    <mergeCell ref="D46:F46"/>
    <mergeCell ref="D47:F47"/>
    <mergeCell ref="A2:J2"/>
    <mergeCell ref="A3:J3"/>
    <mergeCell ref="B5:B8"/>
    <mergeCell ref="G5:I7"/>
    <mergeCell ref="D5:F5"/>
    <mergeCell ref="D6:F6"/>
    <mergeCell ref="D7:F7"/>
  </mergeCells>
  <printOptions/>
  <pageMargins left="0.4330708661417323" right="0" top="0" bottom="0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6"/>
  <sheetViews>
    <sheetView zoomScale="130" zoomScaleNormal="130" zoomScalePageLayoutView="0" workbookViewId="0" topLeftCell="A28">
      <selection activeCell="B45" sqref="B45"/>
    </sheetView>
  </sheetViews>
  <sheetFormatPr defaultColWidth="9.140625" defaultRowHeight="15"/>
  <cols>
    <col min="1" max="1" width="7.421875" style="1" customWidth="1"/>
    <col min="2" max="2" width="32.7109375" style="1" customWidth="1"/>
    <col min="3" max="8" width="7.421875" style="1" customWidth="1"/>
    <col min="9" max="16384" width="9.00390625" style="1" customWidth="1"/>
  </cols>
  <sheetData>
    <row r="1" ht="20.25">
      <c r="H1" s="118">
        <v>31</v>
      </c>
    </row>
    <row r="2" spans="1:8" ht="20.25">
      <c r="A2" s="19" t="s">
        <v>17</v>
      </c>
      <c r="B2" s="19"/>
      <c r="C2" s="19"/>
      <c r="H2" s="68"/>
    </row>
    <row r="4" ht="20.25">
      <c r="A4" s="1" t="s">
        <v>115</v>
      </c>
    </row>
    <row r="6" spans="1:8" ht="20.25">
      <c r="A6" s="2" t="s">
        <v>18</v>
      </c>
      <c r="B6" s="2" t="s">
        <v>19</v>
      </c>
      <c r="C6" s="2" t="s">
        <v>20</v>
      </c>
      <c r="D6" s="2" t="s">
        <v>22</v>
      </c>
      <c r="E6" s="2" t="s">
        <v>11</v>
      </c>
      <c r="F6" s="152" t="s">
        <v>24</v>
      </c>
      <c r="G6" s="153"/>
      <c r="H6" s="154"/>
    </row>
    <row r="7" spans="1:8" ht="20.25">
      <c r="A7" s="3"/>
      <c r="B7" s="3"/>
      <c r="C7" s="4" t="s">
        <v>21</v>
      </c>
      <c r="D7" s="4" t="s">
        <v>23</v>
      </c>
      <c r="E7" s="4"/>
      <c r="F7" s="5">
        <v>2564</v>
      </c>
      <c r="G7" s="5">
        <v>2565</v>
      </c>
      <c r="H7" s="5">
        <v>2566</v>
      </c>
    </row>
    <row r="8" spans="1:8" ht="20.25">
      <c r="A8" s="6">
        <v>1</v>
      </c>
      <c r="B8" s="79" t="s">
        <v>94</v>
      </c>
      <c r="C8" s="6">
        <v>1</v>
      </c>
      <c r="D8" s="46">
        <v>52500</v>
      </c>
      <c r="E8" s="47">
        <f aca="true" t="shared" si="0" ref="E8:E16">D8*12</f>
        <v>630000</v>
      </c>
      <c r="F8" s="50">
        <v>16560</v>
      </c>
      <c r="G8" s="50">
        <v>16440</v>
      </c>
      <c r="H8" s="50">
        <v>16440</v>
      </c>
    </row>
    <row r="9" spans="1:8" ht="20.25">
      <c r="A9" s="45">
        <v>2</v>
      </c>
      <c r="B9" s="80" t="s">
        <v>95</v>
      </c>
      <c r="C9" s="45">
        <v>1</v>
      </c>
      <c r="D9" s="49">
        <v>35950</v>
      </c>
      <c r="E9" s="47">
        <f t="shared" si="0"/>
        <v>431400</v>
      </c>
      <c r="F9" s="51">
        <v>13320</v>
      </c>
      <c r="G9" s="51">
        <v>13440</v>
      </c>
      <c r="H9" s="51">
        <v>13080</v>
      </c>
    </row>
    <row r="10" spans="1:8" ht="20.25">
      <c r="A10" s="45">
        <v>3</v>
      </c>
      <c r="B10" s="8" t="s">
        <v>113</v>
      </c>
      <c r="C10" s="45">
        <v>1</v>
      </c>
      <c r="D10" s="49">
        <v>34290</v>
      </c>
      <c r="E10" s="47">
        <f t="shared" si="0"/>
        <v>411480</v>
      </c>
      <c r="F10" s="51">
        <v>13080</v>
      </c>
      <c r="G10" s="51">
        <v>13440</v>
      </c>
      <c r="H10" s="51">
        <v>13320</v>
      </c>
    </row>
    <row r="11" spans="1:8" ht="20.25">
      <c r="A11" s="7">
        <v>4</v>
      </c>
      <c r="B11" s="80" t="s">
        <v>137</v>
      </c>
      <c r="C11" s="7">
        <v>1</v>
      </c>
      <c r="D11" s="47">
        <v>23080</v>
      </c>
      <c r="E11" s="47">
        <f>D11*12</f>
        <v>276960</v>
      </c>
      <c r="F11" s="52">
        <v>11160</v>
      </c>
      <c r="G11" s="52">
        <v>11520</v>
      </c>
      <c r="H11" s="52">
        <v>12000</v>
      </c>
    </row>
    <row r="12" spans="1:8" ht="20.25">
      <c r="A12" s="7">
        <v>5</v>
      </c>
      <c r="B12" s="8" t="s">
        <v>73</v>
      </c>
      <c r="C12" s="7">
        <v>1</v>
      </c>
      <c r="D12" s="47">
        <v>32450</v>
      </c>
      <c r="E12" s="47">
        <f>D12*12</f>
        <v>389400</v>
      </c>
      <c r="F12" s="52">
        <v>13320</v>
      </c>
      <c r="G12" s="52">
        <v>13440</v>
      </c>
      <c r="H12" s="52">
        <v>13080</v>
      </c>
    </row>
    <row r="13" spans="1:8" ht="20.25">
      <c r="A13" s="7">
        <v>6</v>
      </c>
      <c r="B13" s="124" t="s">
        <v>127</v>
      </c>
      <c r="C13" s="7">
        <v>1</v>
      </c>
      <c r="D13" s="47">
        <v>23550</v>
      </c>
      <c r="E13" s="47">
        <f t="shared" si="0"/>
        <v>282600</v>
      </c>
      <c r="F13" s="52">
        <v>11280</v>
      </c>
      <c r="G13" s="52">
        <v>11760</v>
      </c>
      <c r="H13" s="52">
        <v>11880</v>
      </c>
    </row>
    <row r="14" spans="1:8" ht="20.25">
      <c r="A14" s="7">
        <v>7</v>
      </c>
      <c r="B14" s="8" t="s">
        <v>105</v>
      </c>
      <c r="C14" s="7">
        <v>1</v>
      </c>
      <c r="D14" s="47">
        <v>13970</v>
      </c>
      <c r="E14" s="47">
        <f t="shared" si="0"/>
        <v>167640</v>
      </c>
      <c r="F14" s="52">
        <v>6720</v>
      </c>
      <c r="G14" s="52">
        <v>7080</v>
      </c>
      <c r="H14" s="52">
        <v>7320</v>
      </c>
    </row>
    <row r="15" spans="1:8" ht="20.25">
      <c r="A15" s="7">
        <v>8</v>
      </c>
      <c r="B15" s="8" t="s">
        <v>13</v>
      </c>
      <c r="C15" s="7">
        <v>1</v>
      </c>
      <c r="D15" s="47">
        <v>14030</v>
      </c>
      <c r="E15" s="47">
        <f t="shared" si="0"/>
        <v>168360</v>
      </c>
      <c r="F15" s="52">
        <v>6840</v>
      </c>
      <c r="G15" s="52">
        <v>7080</v>
      </c>
      <c r="H15" s="52">
        <v>7320</v>
      </c>
    </row>
    <row r="16" spans="1:8" ht="20.25">
      <c r="A16" s="100">
        <v>9</v>
      </c>
      <c r="B16" s="101" t="s">
        <v>14</v>
      </c>
      <c r="C16" s="100">
        <v>1</v>
      </c>
      <c r="D16" s="102">
        <v>9000</v>
      </c>
      <c r="E16" s="102">
        <f t="shared" si="0"/>
        <v>108000</v>
      </c>
      <c r="F16" s="103" t="s">
        <v>16</v>
      </c>
      <c r="G16" s="103" t="s">
        <v>16</v>
      </c>
      <c r="H16" s="103" t="s">
        <v>16</v>
      </c>
    </row>
    <row r="17" spans="1:8" ht="20.25">
      <c r="A17" s="9">
        <v>10</v>
      </c>
      <c r="B17" s="10" t="s">
        <v>14</v>
      </c>
      <c r="C17" s="9">
        <v>1</v>
      </c>
      <c r="D17" s="48">
        <v>9000</v>
      </c>
      <c r="E17" s="48">
        <f>D17*12*1</f>
        <v>108000</v>
      </c>
      <c r="F17" s="53" t="s">
        <v>16</v>
      </c>
      <c r="G17" s="53" t="s">
        <v>16</v>
      </c>
      <c r="H17" s="53" t="s">
        <v>16</v>
      </c>
    </row>
    <row r="19" ht="20.25">
      <c r="A19" s="1" t="s">
        <v>134</v>
      </c>
    </row>
    <row r="21" spans="1:8" ht="20.25">
      <c r="A21" s="2" t="s">
        <v>18</v>
      </c>
      <c r="B21" s="2" t="s">
        <v>19</v>
      </c>
      <c r="C21" s="2" t="s">
        <v>20</v>
      </c>
      <c r="D21" s="2" t="s">
        <v>22</v>
      </c>
      <c r="E21" s="2" t="s">
        <v>11</v>
      </c>
      <c r="F21" s="152" t="s">
        <v>24</v>
      </c>
      <c r="G21" s="153"/>
      <c r="H21" s="154"/>
    </row>
    <row r="22" spans="1:8" ht="20.25">
      <c r="A22" s="3"/>
      <c r="B22" s="3"/>
      <c r="C22" s="4" t="s">
        <v>21</v>
      </c>
      <c r="D22" s="4" t="s">
        <v>23</v>
      </c>
      <c r="E22" s="110"/>
      <c r="F22" s="5">
        <v>2564</v>
      </c>
      <c r="G22" s="5">
        <v>2565</v>
      </c>
      <c r="H22" s="5">
        <v>2566</v>
      </c>
    </row>
    <row r="23" spans="1:8" ht="20.25">
      <c r="A23" s="95">
        <v>1</v>
      </c>
      <c r="B23" s="79" t="s">
        <v>96</v>
      </c>
      <c r="C23" s="95">
        <v>1</v>
      </c>
      <c r="D23" s="111">
        <v>36300</v>
      </c>
      <c r="E23" s="50">
        <f>D23*12</f>
        <v>435600</v>
      </c>
      <c r="F23" s="50">
        <v>13620</v>
      </c>
      <c r="G23" s="50">
        <v>13620</v>
      </c>
      <c r="H23" s="50">
        <v>13620</v>
      </c>
    </row>
    <row r="24" spans="1:8" ht="20.25">
      <c r="A24" s="87">
        <v>2</v>
      </c>
      <c r="B24" s="124" t="s">
        <v>135</v>
      </c>
      <c r="C24" s="87">
        <v>1</v>
      </c>
      <c r="D24" s="127">
        <v>29610</v>
      </c>
      <c r="E24" s="52">
        <f>D24*12</f>
        <v>355320</v>
      </c>
      <c r="F24" s="52">
        <v>12000</v>
      </c>
      <c r="G24" s="52">
        <v>12000</v>
      </c>
      <c r="H24" s="52">
        <v>12000</v>
      </c>
    </row>
    <row r="25" spans="1:8" ht="20.25">
      <c r="A25" s="87">
        <v>3</v>
      </c>
      <c r="B25" s="8" t="s">
        <v>136</v>
      </c>
      <c r="C25" s="87">
        <v>1</v>
      </c>
      <c r="D25" s="127">
        <v>24825</v>
      </c>
      <c r="E25" s="52">
        <f>D25*12</f>
        <v>297900</v>
      </c>
      <c r="F25" s="52">
        <v>9720</v>
      </c>
      <c r="G25" s="52">
        <v>9720</v>
      </c>
      <c r="H25" s="52">
        <v>9720</v>
      </c>
    </row>
    <row r="26" spans="1:8" ht="20.25">
      <c r="A26" s="7">
        <v>4</v>
      </c>
      <c r="B26" s="8" t="s">
        <v>106</v>
      </c>
      <c r="C26" s="7">
        <v>1</v>
      </c>
      <c r="D26" s="52">
        <v>10980</v>
      </c>
      <c r="E26" s="52">
        <f>D26*12</f>
        <v>131760</v>
      </c>
      <c r="F26" s="52">
        <v>5280</v>
      </c>
      <c r="G26" s="52">
        <v>5520</v>
      </c>
      <c r="H26" s="52">
        <v>5760</v>
      </c>
    </row>
    <row r="27" spans="1:8" ht="20.25">
      <c r="A27" s="9">
        <v>5</v>
      </c>
      <c r="B27" s="10" t="s">
        <v>107</v>
      </c>
      <c r="C27" s="9">
        <v>1</v>
      </c>
      <c r="D27" s="53">
        <v>12360</v>
      </c>
      <c r="E27" s="53">
        <f>D27*12</f>
        <v>148320</v>
      </c>
      <c r="F27" s="53">
        <v>6000</v>
      </c>
      <c r="G27" s="53">
        <v>6240</v>
      </c>
      <c r="H27" s="53">
        <v>6480</v>
      </c>
    </row>
    <row r="29" ht="20.25">
      <c r="A29" s="1" t="s">
        <v>97</v>
      </c>
    </row>
    <row r="31" spans="1:8" ht="20.25">
      <c r="A31" s="2" t="s">
        <v>18</v>
      </c>
      <c r="B31" s="2" t="s">
        <v>19</v>
      </c>
      <c r="C31" s="2" t="s">
        <v>20</v>
      </c>
      <c r="D31" s="2" t="s">
        <v>22</v>
      </c>
      <c r="E31" s="2" t="s">
        <v>11</v>
      </c>
      <c r="F31" s="152" t="s">
        <v>24</v>
      </c>
      <c r="G31" s="153"/>
      <c r="H31" s="154"/>
    </row>
    <row r="32" spans="1:8" ht="20.25">
      <c r="A32" s="3"/>
      <c r="B32" s="3"/>
      <c r="C32" s="4" t="s">
        <v>21</v>
      </c>
      <c r="D32" s="4" t="s">
        <v>23</v>
      </c>
      <c r="E32" s="4"/>
      <c r="F32" s="5">
        <v>2564</v>
      </c>
      <c r="G32" s="5">
        <v>2565</v>
      </c>
      <c r="H32" s="5">
        <v>2566</v>
      </c>
    </row>
    <row r="33" spans="1:8" ht="20.25">
      <c r="A33" s="6">
        <v>1</v>
      </c>
      <c r="B33" s="79" t="s">
        <v>98</v>
      </c>
      <c r="C33" s="7">
        <v>1</v>
      </c>
      <c r="D33" s="50">
        <v>37060</v>
      </c>
      <c r="E33" s="50">
        <f>D33*12</f>
        <v>444720</v>
      </c>
      <c r="F33" s="50">
        <v>13440</v>
      </c>
      <c r="G33" s="50">
        <v>13080</v>
      </c>
      <c r="H33" s="50">
        <v>13080</v>
      </c>
    </row>
    <row r="34" spans="1:8" ht="20.25">
      <c r="A34" s="7">
        <v>2</v>
      </c>
      <c r="B34" s="8" t="s">
        <v>111</v>
      </c>
      <c r="C34" s="7">
        <v>1</v>
      </c>
      <c r="D34" s="52">
        <v>25970</v>
      </c>
      <c r="E34" s="52">
        <f>D34*12</f>
        <v>311640</v>
      </c>
      <c r="F34" s="52">
        <v>12120</v>
      </c>
      <c r="G34" s="52">
        <v>12600</v>
      </c>
      <c r="H34" s="52">
        <v>12960</v>
      </c>
    </row>
    <row r="35" spans="1:8" ht="20.25">
      <c r="A35" s="7">
        <v>3</v>
      </c>
      <c r="B35" s="8" t="s">
        <v>52</v>
      </c>
      <c r="C35" s="7">
        <v>1</v>
      </c>
      <c r="D35" s="52">
        <v>15720</v>
      </c>
      <c r="E35" s="52">
        <f>D35*12</f>
        <v>188640</v>
      </c>
      <c r="F35" s="47">
        <v>7440</v>
      </c>
      <c r="G35" s="47">
        <v>7440</v>
      </c>
      <c r="H35" s="47">
        <v>7320</v>
      </c>
    </row>
    <row r="36" spans="1:8" ht="20.25">
      <c r="A36" s="9">
        <v>4</v>
      </c>
      <c r="B36" s="10" t="s">
        <v>108</v>
      </c>
      <c r="C36" s="9">
        <v>1</v>
      </c>
      <c r="D36" s="53">
        <v>14310</v>
      </c>
      <c r="E36" s="53">
        <f>D36*12</f>
        <v>171720</v>
      </c>
      <c r="F36" s="53">
        <v>6960</v>
      </c>
      <c r="G36" s="53">
        <v>7200</v>
      </c>
      <c r="H36" s="53">
        <v>10920</v>
      </c>
    </row>
    <row r="37" spans="1:8" ht="20.25">
      <c r="A37" s="71"/>
      <c r="B37" s="81"/>
      <c r="C37" s="71"/>
      <c r="D37" s="72"/>
      <c r="E37" s="72"/>
      <c r="F37" s="72"/>
      <c r="G37" s="72"/>
      <c r="H37" s="72"/>
    </row>
    <row r="38" spans="1:8" ht="20.25">
      <c r="A38" s="71"/>
      <c r="B38" s="81"/>
      <c r="C38" s="71"/>
      <c r="D38" s="72"/>
      <c r="E38" s="72"/>
      <c r="F38" s="72"/>
      <c r="G38" s="72"/>
      <c r="H38" s="72"/>
    </row>
    <row r="39" ht="20.25">
      <c r="H39" s="119">
        <v>32</v>
      </c>
    </row>
    <row r="40" spans="1:8" ht="20.25">
      <c r="A40" s="1" t="s">
        <v>100</v>
      </c>
      <c r="H40" s="68"/>
    </row>
    <row r="41" ht="20.25">
      <c r="A41" s="1" t="s">
        <v>133</v>
      </c>
    </row>
    <row r="43" spans="1:8" ht="20.25">
      <c r="A43" s="2" t="s">
        <v>18</v>
      </c>
      <c r="B43" s="2" t="s">
        <v>19</v>
      </c>
      <c r="C43" s="2" t="s">
        <v>20</v>
      </c>
      <c r="D43" s="2" t="s">
        <v>22</v>
      </c>
      <c r="E43" s="2" t="s">
        <v>11</v>
      </c>
      <c r="F43" s="152" t="s">
        <v>24</v>
      </c>
      <c r="G43" s="153"/>
      <c r="H43" s="154"/>
    </row>
    <row r="44" spans="1:8" ht="20.25">
      <c r="A44" s="3"/>
      <c r="B44" s="3"/>
      <c r="C44" s="4" t="s">
        <v>21</v>
      </c>
      <c r="D44" s="4" t="s">
        <v>23</v>
      </c>
      <c r="E44" s="4"/>
      <c r="F44" s="5">
        <v>2564</v>
      </c>
      <c r="G44" s="5">
        <v>2565</v>
      </c>
      <c r="H44" s="5">
        <v>2566</v>
      </c>
    </row>
    <row r="45" spans="1:8" ht="20.25">
      <c r="A45" s="95">
        <v>1</v>
      </c>
      <c r="B45" s="79" t="s">
        <v>153</v>
      </c>
      <c r="C45" s="95">
        <v>1</v>
      </c>
      <c r="D45" s="111">
        <v>30980</v>
      </c>
      <c r="E45" s="50">
        <f>D45*12</f>
        <v>371760</v>
      </c>
      <c r="F45" s="46">
        <v>12960</v>
      </c>
      <c r="G45" s="46">
        <v>13440</v>
      </c>
      <c r="H45" s="46">
        <v>13320</v>
      </c>
    </row>
    <row r="46" spans="1:8" ht="20.25">
      <c r="A46" s="125">
        <v>2</v>
      </c>
      <c r="B46" s="101" t="s">
        <v>138</v>
      </c>
      <c r="C46" s="125">
        <v>1</v>
      </c>
      <c r="D46" s="126">
        <v>29610</v>
      </c>
      <c r="E46" s="52">
        <f>D46*12</f>
        <v>355320</v>
      </c>
      <c r="F46" s="103">
        <v>12000</v>
      </c>
      <c r="G46" s="103">
        <v>12000</v>
      </c>
      <c r="H46" s="103">
        <v>12000</v>
      </c>
    </row>
    <row r="47" spans="1:8" ht="20.25">
      <c r="A47" s="7">
        <v>3</v>
      </c>
      <c r="B47" s="8" t="s">
        <v>81</v>
      </c>
      <c r="C47" s="7">
        <v>1</v>
      </c>
      <c r="D47" s="47">
        <v>18690</v>
      </c>
      <c r="E47" s="54">
        <f>D47*12</f>
        <v>224280</v>
      </c>
      <c r="F47" s="155" t="s">
        <v>55</v>
      </c>
      <c r="G47" s="156"/>
      <c r="H47" s="157"/>
    </row>
    <row r="48" spans="1:8" ht="20.25">
      <c r="A48" s="7">
        <v>4</v>
      </c>
      <c r="B48" s="8" t="s">
        <v>15</v>
      </c>
      <c r="C48" s="7">
        <v>1</v>
      </c>
      <c r="D48" s="52">
        <v>9000</v>
      </c>
      <c r="E48" s="52">
        <f>D48*12</f>
        <v>108000</v>
      </c>
      <c r="F48" s="52" t="s">
        <v>16</v>
      </c>
      <c r="G48" s="52" t="s">
        <v>16</v>
      </c>
      <c r="H48" s="52" t="s">
        <v>16</v>
      </c>
    </row>
    <row r="49" spans="1:8" ht="20.25">
      <c r="A49" s="9">
        <v>5</v>
      </c>
      <c r="B49" s="10" t="s">
        <v>14</v>
      </c>
      <c r="C49" s="9">
        <v>1</v>
      </c>
      <c r="D49" s="53">
        <v>9000</v>
      </c>
      <c r="E49" s="53">
        <f>D49*12</f>
        <v>108000</v>
      </c>
      <c r="F49" s="53" t="s">
        <v>16</v>
      </c>
      <c r="G49" s="53" t="s">
        <v>16</v>
      </c>
      <c r="H49" s="53" t="s">
        <v>16</v>
      </c>
    </row>
    <row r="51" ht="20.25">
      <c r="A51" s="1" t="s">
        <v>104</v>
      </c>
    </row>
    <row r="53" spans="1:8" ht="20.25">
      <c r="A53" s="2" t="s">
        <v>18</v>
      </c>
      <c r="B53" s="2" t="s">
        <v>19</v>
      </c>
      <c r="C53" s="2" t="s">
        <v>20</v>
      </c>
      <c r="D53" s="2" t="s">
        <v>22</v>
      </c>
      <c r="E53" s="2" t="s">
        <v>11</v>
      </c>
      <c r="F53" s="152" t="s">
        <v>24</v>
      </c>
      <c r="G53" s="153"/>
      <c r="H53" s="154"/>
    </row>
    <row r="54" spans="1:8" ht="20.25">
      <c r="A54" s="3"/>
      <c r="B54" s="3"/>
      <c r="C54" s="4" t="s">
        <v>21</v>
      </c>
      <c r="D54" s="4" t="s">
        <v>23</v>
      </c>
      <c r="E54" s="4"/>
      <c r="F54" s="5">
        <v>2564</v>
      </c>
      <c r="G54" s="5">
        <v>2565</v>
      </c>
      <c r="H54" s="5">
        <v>2566</v>
      </c>
    </row>
    <row r="55" spans="1:8" ht="20.25">
      <c r="A55" s="6">
        <v>1</v>
      </c>
      <c r="B55" s="79" t="s">
        <v>99</v>
      </c>
      <c r="C55" s="6">
        <v>1</v>
      </c>
      <c r="D55" s="46">
        <v>32060</v>
      </c>
      <c r="E55" s="104">
        <f>D55*12</f>
        <v>384720</v>
      </c>
      <c r="F55" s="46">
        <v>13440</v>
      </c>
      <c r="G55" s="46">
        <v>13320</v>
      </c>
      <c r="H55" s="46">
        <v>13080</v>
      </c>
    </row>
    <row r="56" spans="1:8" ht="20.25">
      <c r="A56" s="9">
        <v>3</v>
      </c>
      <c r="B56" s="82" t="s">
        <v>109</v>
      </c>
      <c r="C56" s="9">
        <v>1</v>
      </c>
      <c r="D56" s="48">
        <v>31880</v>
      </c>
      <c r="E56" s="48">
        <f>D56*12</f>
        <v>382560</v>
      </c>
      <c r="F56" s="48">
        <v>13440</v>
      </c>
      <c r="G56" s="48">
        <v>13320</v>
      </c>
      <c r="H56" s="48">
        <v>13320</v>
      </c>
    </row>
  </sheetData>
  <sheetProtection/>
  <mergeCells count="6">
    <mergeCell ref="F6:H6"/>
    <mergeCell ref="F21:H21"/>
    <mergeCell ref="F31:H31"/>
    <mergeCell ref="F43:H43"/>
    <mergeCell ref="F53:H53"/>
    <mergeCell ref="F47:H47"/>
  </mergeCells>
  <printOptions/>
  <pageMargins left="0.7086614173228347" right="0" top="0.7480314960629921" bottom="0.15748031496062992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1"/>
  <sheetViews>
    <sheetView zoomScale="120" zoomScaleNormal="120" zoomScalePageLayoutView="0" workbookViewId="0" topLeftCell="A1">
      <selection activeCell="B7" sqref="B7"/>
    </sheetView>
  </sheetViews>
  <sheetFormatPr defaultColWidth="9.140625" defaultRowHeight="15"/>
  <cols>
    <col min="1" max="1" width="5.00390625" style="1" customWidth="1"/>
    <col min="2" max="2" width="32.140625" style="1" customWidth="1"/>
    <col min="3" max="3" width="9.00390625" style="1" customWidth="1"/>
    <col min="4" max="4" width="11.7109375" style="1" bestFit="1" customWidth="1"/>
    <col min="5" max="5" width="11.8515625" style="1" bestFit="1" customWidth="1"/>
    <col min="6" max="6" width="21.8515625" style="1" customWidth="1"/>
    <col min="7" max="16384" width="9.00390625" style="1" customWidth="1"/>
  </cols>
  <sheetData>
    <row r="1" ht="20.25">
      <c r="F1" s="119">
        <v>33</v>
      </c>
    </row>
    <row r="2" spans="1:6" ht="20.25">
      <c r="A2" s="1" t="s">
        <v>151</v>
      </c>
      <c r="F2" s="68"/>
    </row>
    <row r="4" spans="1:6" ht="20.25">
      <c r="A4" s="2" t="s">
        <v>18</v>
      </c>
      <c r="B4" s="2" t="s">
        <v>19</v>
      </c>
      <c r="C4" s="2" t="s">
        <v>20</v>
      </c>
      <c r="D4" s="2" t="s">
        <v>22</v>
      </c>
      <c r="E4" s="2" t="s">
        <v>22</v>
      </c>
      <c r="F4" s="2" t="s">
        <v>29</v>
      </c>
    </row>
    <row r="5" spans="1:6" ht="20.25">
      <c r="A5" s="11"/>
      <c r="B5" s="12"/>
      <c r="C5" s="11" t="s">
        <v>21</v>
      </c>
      <c r="D5" s="14" t="s">
        <v>25</v>
      </c>
      <c r="E5" s="14" t="s">
        <v>27</v>
      </c>
      <c r="F5" s="11" t="s">
        <v>30</v>
      </c>
    </row>
    <row r="6" spans="1:6" ht="20.25">
      <c r="A6" s="3"/>
      <c r="B6" s="13"/>
      <c r="C6" s="15"/>
      <c r="D6" s="15" t="s">
        <v>26</v>
      </c>
      <c r="E6" s="15" t="s">
        <v>28</v>
      </c>
      <c r="F6" s="15" t="s">
        <v>31</v>
      </c>
    </row>
    <row r="7" spans="1:6" ht="20.25">
      <c r="A7" s="93">
        <v>1</v>
      </c>
      <c r="B7" s="128" t="s">
        <v>96</v>
      </c>
      <c r="C7" s="17">
        <v>1</v>
      </c>
      <c r="D7" s="62">
        <v>15430</v>
      </c>
      <c r="E7" s="62">
        <v>50170</v>
      </c>
      <c r="F7" s="64">
        <v>435600</v>
      </c>
    </row>
    <row r="8" spans="1:6" ht="20.25">
      <c r="A8" s="93">
        <v>2</v>
      </c>
      <c r="B8" s="129" t="s">
        <v>141</v>
      </c>
      <c r="C8" s="17">
        <v>1</v>
      </c>
      <c r="D8" s="62">
        <v>9740</v>
      </c>
      <c r="E8" s="62">
        <v>49480</v>
      </c>
      <c r="F8" s="64">
        <v>355320</v>
      </c>
    </row>
    <row r="9" spans="1:6" ht="20.25">
      <c r="A9" s="93">
        <v>3</v>
      </c>
      <c r="B9" s="129" t="s">
        <v>142</v>
      </c>
      <c r="C9" s="17">
        <v>1</v>
      </c>
      <c r="D9" s="62">
        <v>9740</v>
      </c>
      <c r="E9" s="62">
        <v>49480</v>
      </c>
      <c r="F9" s="64">
        <v>355320</v>
      </c>
    </row>
    <row r="10" spans="1:6" ht="20.25">
      <c r="A10" s="17">
        <v>4</v>
      </c>
      <c r="B10" s="18" t="s">
        <v>112</v>
      </c>
      <c r="C10" s="17">
        <v>1</v>
      </c>
      <c r="D10" s="62">
        <v>8750</v>
      </c>
      <c r="E10" s="62">
        <v>40900</v>
      </c>
      <c r="F10" s="64">
        <v>297900</v>
      </c>
    </row>
    <row r="12" ht="20.25">
      <c r="A12" s="1" t="s">
        <v>148</v>
      </c>
    </row>
    <row r="14" spans="1:6" ht="20.25">
      <c r="A14" s="2" t="s">
        <v>18</v>
      </c>
      <c r="B14" s="2" t="s">
        <v>19</v>
      </c>
      <c r="C14" s="2" t="s">
        <v>20</v>
      </c>
      <c r="D14" s="2" t="s">
        <v>22</v>
      </c>
      <c r="E14" s="2" t="s">
        <v>22</v>
      </c>
      <c r="F14" s="2" t="s">
        <v>29</v>
      </c>
    </row>
    <row r="15" spans="1:6" ht="20.25">
      <c r="A15" s="11"/>
      <c r="B15" s="12"/>
      <c r="C15" s="11" t="s">
        <v>21</v>
      </c>
      <c r="D15" s="14" t="s">
        <v>25</v>
      </c>
      <c r="E15" s="14" t="s">
        <v>27</v>
      </c>
      <c r="F15" s="11" t="s">
        <v>30</v>
      </c>
    </row>
    <row r="16" spans="1:6" ht="20.25">
      <c r="A16" s="3"/>
      <c r="B16" s="13"/>
      <c r="C16" s="15"/>
      <c r="D16" s="15" t="s">
        <v>26</v>
      </c>
      <c r="E16" s="15" t="s">
        <v>28</v>
      </c>
      <c r="F16" s="15" t="s">
        <v>31</v>
      </c>
    </row>
    <row r="17" spans="1:6" ht="20.25">
      <c r="A17" s="17">
        <v>1</v>
      </c>
      <c r="B17" s="130" t="s">
        <v>129</v>
      </c>
      <c r="C17" s="17">
        <v>1</v>
      </c>
      <c r="D17" s="62">
        <v>8750</v>
      </c>
      <c r="E17" s="62">
        <v>40900</v>
      </c>
      <c r="F17" s="64">
        <v>297900</v>
      </c>
    </row>
    <row r="19" ht="20.25">
      <c r="A19" s="1" t="s">
        <v>139</v>
      </c>
    </row>
    <row r="21" spans="1:6" ht="20.25">
      <c r="A21" s="2" t="s">
        <v>18</v>
      </c>
      <c r="B21" s="2" t="s">
        <v>19</v>
      </c>
      <c r="C21" s="2" t="s">
        <v>20</v>
      </c>
      <c r="D21" s="2" t="s">
        <v>22</v>
      </c>
      <c r="E21" s="2" t="s">
        <v>22</v>
      </c>
      <c r="F21" s="2" t="s">
        <v>29</v>
      </c>
    </row>
    <row r="22" spans="1:6" ht="20.25">
      <c r="A22" s="11"/>
      <c r="B22" s="12"/>
      <c r="C22" s="11" t="s">
        <v>21</v>
      </c>
      <c r="D22" s="14" t="s">
        <v>25</v>
      </c>
      <c r="E22" s="14" t="s">
        <v>27</v>
      </c>
      <c r="F22" s="11" t="s">
        <v>30</v>
      </c>
    </row>
    <row r="23" spans="1:6" ht="20.25">
      <c r="A23" s="3"/>
      <c r="B23" s="13"/>
      <c r="C23" s="15"/>
      <c r="D23" s="15" t="s">
        <v>26</v>
      </c>
      <c r="E23" s="15" t="s">
        <v>28</v>
      </c>
      <c r="F23" s="15" t="s">
        <v>31</v>
      </c>
    </row>
    <row r="24" spans="1:6" ht="20.25">
      <c r="A24" s="17" t="s">
        <v>16</v>
      </c>
      <c r="B24" s="69" t="s">
        <v>16</v>
      </c>
      <c r="C24" s="17" t="s">
        <v>16</v>
      </c>
      <c r="D24" s="64" t="s">
        <v>16</v>
      </c>
      <c r="E24" s="64" t="s">
        <v>16</v>
      </c>
      <c r="F24" s="64" t="s">
        <v>16</v>
      </c>
    </row>
    <row r="26" ht="20.25">
      <c r="A26" s="1" t="s">
        <v>140</v>
      </c>
    </row>
    <row r="28" spans="1:6" ht="20.25">
      <c r="A28" s="2" t="s">
        <v>18</v>
      </c>
      <c r="B28" s="2" t="s">
        <v>19</v>
      </c>
      <c r="C28" s="2" t="s">
        <v>20</v>
      </c>
      <c r="D28" s="2" t="s">
        <v>22</v>
      </c>
      <c r="E28" s="2" t="s">
        <v>22</v>
      </c>
      <c r="F28" s="2" t="s">
        <v>29</v>
      </c>
    </row>
    <row r="29" spans="1:6" ht="20.25">
      <c r="A29" s="11"/>
      <c r="B29" s="12"/>
      <c r="C29" s="11" t="s">
        <v>21</v>
      </c>
      <c r="D29" s="14" t="s">
        <v>25</v>
      </c>
      <c r="E29" s="14" t="s">
        <v>27</v>
      </c>
      <c r="F29" s="11" t="s">
        <v>30</v>
      </c>
    </row>
    <row r="30" spans="1:6" ht="20.25">
      <c r="A30" s="3"/>
      <c r="B30" s="13"/>
      <c r="C30" s="15"/>
      <c r="D30" s="15" t="s">
        <v>26</v>
      </c>
      <c r="E30" s="15" t="s">
        <v>28</v>
      </c>
      <c r="F30" s="15" t="s">
        <v>31</v>
      </c>
    </row>
    <row r="31" spans="1:6" ht="20.25">
      <c r="A31" s="17" t="s">
        <v>16</v>
      </c>
      <c r="B31" s="69" t="s">
        <v>16</v>
      </c>
      <c r="C31" s="17" t="s">
        <v>16</v>
      </c>
      <c r="D31" s="64" t="s">
        <v>16</v>
      </c>
      <c r="E31" s="64" t="s">
        <v>16</v>
      </c>
      <c r="F31" s="64" t="s">
        <v>16</v>
      </c>
    </row>
  </sheetData>
  <sheetProtection/>
  <printOptions/>
  <pageMargins left="0.31496062992125984" right="0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2"/>
  <sheetViews>
    <sheetView zoomScale="120" zoomScaleNormal="120" zoomScalePageLayoutView="0" workbookViewId="0" topLeftCell="A1">
      <selection activeCell="D1" sqref="D1"/>
    </sheetView>
  </sheetViews>
  <sheetFormatPr defaultColWidth="9.140625" defaultRowHeight="15"/>
  <cols>
    <col min="1" max="1" width="5.28125" style="1" customWidth="1"/>
    <col min="2" max="2" width="27.140625" style="1" customWidth="1"/>
    <col min="3" max="4" width="26.8515625" style="1" customWidth="1"/>
    <col min="5" max="16384" width="9.00390625" style="1" customWidth="1"/>
  </cols>
  <sheetData>
    <row r="1" ht="20.25">
      <c r="D1" s="118">
        <v>34</v>
      </c>
    </row>
    <row r="2" ht="20.25">
      <c r="A2" s="1" t="s">
        <v>101</v>
      </c>
    </row>
    <row r="4" spans="1:4" ht="20.25">
      <c r="A4" s="16" t="s">
        <v>18</v>
      </c>
      <c r="B4" s="16" t="s">
        <v>123</v>
      </c>
      <c r="C4" s="5" t="s">
        <v>121</v>
      </c>
      <c r="D4" s="16" t="s">
        <v>122</v>
      </c>
    </row>
    <row r="5" spans="1:4" ht="20.25">
      <c r="A5" s="69">
        <v>1</v>
      </c>
      <c r="B5" s="62">
        <v>36000000</v>
      </c>
      <c r="C5" s="62">
        <v>37800000</v>
      </c>
      <c r="D5" s="62">
        <v>39690000</v>
      </c>
    </row>
    <row r="7" ht="20.25">
      <c r="A7" s="19" t="s">
        <v>124</v>
      </c>
    </row>
    <row r="8" ht="20.25">
      <c r="A8" s="19" t="s">
        <v>149</v>
      </c>
    </row>
    <row r="9" ht="20.25">
      <c r="A9" s="19" t="s">
        <v>125</v>
      </c>
    </row>
    <row r="10" ht="23.25">
      <c r="C10" s="113"/>
    </row>
    <row r="12" ht="20.25">
      <c r="B12" s="109"/>
    </row>
  </sheetData>
  <sheetProtection/>
  <printOptions/>
  <pageMargins left="0.7086614173228347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S73"/>
  <sheetViews>
    <sheetView zoomScalePageLayoutView="0" workbookViewId="0" topLeftCell="A1">
      <selection activeCell="B60" sqref="B60"/>
    </sheetView>
  </sheetViews>
  <sheetFormatPr defaultColWidth="9.140625" defaultRowHeight="15"/>
  <cols>
    <col min="1" max="1" width="3.7109375" style="1" customWidth="1"/>
    <col min="2" max="2" width="24.57421875" style="1" customWidth="1"/>
    <col min="3" max="3" width="6.57421875" style="1" customWidth="1"/>
    <col min="4" max="4" width="6.00390625" style="1" customWidth="1"/>
    <col min="5" max="5" width="6.421875" style="1" customWidth="1"/>
    <col min="6" max="6" width="7.421875" style="1" customWidth="1"/>
    <col min="7" max="18" width="6.00390625" style="1" customWidth="1"/>
    <col min="19" max="19" width="8.00390625" style="1" customWidth="1"/>
    <col min="20" max="16384" width="9.00390625" style="1" customWidth="1"/>
  </cols>
  <sheetData>
    <row r="2" spans="1:19" ht="23.25">
      <c r="A2" s="112" t="s">
        <v>17</v>
      </c>
      <c r="S2" s="68"/>
    </row>
    <row r="4" spans="1:19" s="20" customFormat="1" ht="18.75">
      <c r="A4" s="158" t="s">
        <v>18</v>
      </c>
      <c r="B4" s="158" t="s">
        <v>32</v>
      </c>
      <c r="C4" s="22"/>
      <c r="D4" s="22"/>
      <c r="E4" s="161" t="s">
        <v>36</v>
      </c>
      <c r="F4" s="162"/>
      <c r="G4" s="163" t="s">
        <v>5</v>
      </c>
      <c r="H4" s="164"/>
      <c r="I4" s="165"/>
      <c r="J4" s="25"/>
      <c r="K4" s="23"/>
      <c r="L4" s="24"/>
      <c r="M4" s="25"/>
      <c r="N4" s="23"/>
      <c r="O4" s="24"/>
      <c r="P4" s="161" t="s">
        <v>44</v>
      </c>
      <c r="Q4" s="177"/>
      <c r="R4" s="162"/>
      <c r="S4" s="158" t="s">
        <v>45</v>
      </c>
    </row>
    <row r="5" spans="1:19" s="20" customFormat="1" ht="18.75">
      <c r="A5" s="159"/>
      <c r="B5" s="159"/>
      <c r="C5" s="26"/>
      <c r="D5" s="26"/>
      <c r="E5" s="143"/>
      <c r="F5" s="145"/>
      <c r="G5" s="166" t="s">
        <v>37</v>
      </c>
      <c r="H5" s="167"/>
      <c r="I5" s="168"/>
      <c r="J5" s="166" t="s">
        <v>40</v>
      </c>
      <c r="K5" s="167"/>
      <c r="L5" s="168"/>
      <c r="M5" s="166" t="s">
        <v>41</v>
      </c>
      <c r="N5" s="167"/>
      <c r="O5" s="168"/>
      <c r="P5" s="143"/>
      <c r="Q5" s="144"/>
      <c r="R5" s="145"/>
      <c r="S5" s="169"/>
    </row>
    <row r="6" spans="1:19" s="20" customFormat="1" ht="18.75">
      <c r="A6" s="159"/>
      <c r="B6" s="159"/>
      <c r="C6" s="27" t="s">
        <v>33</v>
      </c>
      <c r="D6" s="27" t="s">
        <v>34</v>
      </c>
      <c r="E6" s="143"/>
      <c r="F6" s="145"/>
      <c r="G6" s="166" t="s">
        <v>38</v>
      </c>
      <c r="H6" s="167"/>
      <c r="I6" s="168"/>
      <c r="J6" s="166" t="s">
        <v>8</v>
      </c>
      <c r="K6" s="167"/>
      <c r="L6" s="168"/>
      <c r="M6" s="166" t="s">
        <v>42</v>
      </c>
      <c r="N6" s="167"/>
      <c r="O6" s="168"/>
      <c r="P6" s="143"/>
      <c r="Q6" s="144"/>
      <c r="R6" s="145"/>
      <c r="S6" s="169"/>
    </row>
    <row r="7" spans="1:19" s="20" customFormat="1" ht="18.75">
      <c r="A7" s="159"/>
      <c r="B7" s="159"/>
      <c r="C7" s="27" t="s">
        <v>19</v>
      </c>
      <c r="D7" s="27" t="s">
        <v>35</v>
      </c>
      <c r="E7" s="146"/>
      <c r="F7" s="148"/>
      <c r="G7" s="166" t="s">
        <v>39</v>
      </c>
      <c r="H7" s="167"/>
      <c r="I7" s="168"/>
      <c r="J7" s="30"/>
      <c r="K7" s="28"/>
      <c r="L7" s="29"/>
      <c r="M7" s="30"/>
      <c r="N7" s="28"/>
      <c r="O7" s="29"/>
      <c r="P7" s="146"/>
      <c r="Q7" s="147"/>
      <c r="R7" s="148"/>
      <c r="S7" s="169"/>
    </row>
    <row r="8" spans="1:19" s="20" customFormat="1" ht="18.75">
      <c r="A8" s="159"/>
      <c r="B8" s="159"/>
      <c r="C8" s="26"/>
      <c r="D8" s="26"/>
      <c r="E8" s="73" t="s">
        <v>20</v>
      </c>
      <c r="F8" s="31" t="s">
        <v>22</v>
      </c>
      <c r="G8" s="32">
        <v>2564</v>
      </c>
      <c r="H8" s="32">
        <v>2565</v>
      </c>
      <c r="I8" s="32">
        <v>2566</v>
      </c>
      <c r="J8" s="32">
        <v>2564</v>
      </c>
      <c r="K8" s="32">
        <v>2565</v>
      </c>
      <c r="L8" s="32">
        <v>2566</v>
      </c>
      <c r="M8" s="32">
        <v>2564</v>
      </c>
      <c r="N8" s="32">
        <v>2565</v>
      </c>
      <c r="O8" s="32">
        <v>2566</v>
      </c>
      <c r="P8" s="32">
        <v>2564</v>
      </c>
      <c r="Q8" s="32">
        <v>2565</v>
      </c>
      <c r="R8" s="32">
        <v>2566</v>
      </c>
      <c r="S8" s="169"/>
    </row>
    <row r="9" spans="1:19" s="20" customFormat="1" ht="18.75">
      <c r="A9" s="160"/>
      <c r="B9" s="160"/>
      <c r="C9" s="33"/>
      <c r="D9" s="33"/>
      <c r="E9" s="34" t="s">
        <v>21</v>
      </c>
      <c r="F9" s="35" t="s">
        <v>43</v>
      </c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170"/>
    </row>
    <row r="10" spans="1:19" ht="20.25">
      <c r="A10" s="39">
        <v>1</v>
      </c>
      <c r="B10" s="42" t="s">
        <v>65</v>
      </c>
      <c r="C10" s="39" t="s">
        <v>84</v>
      </c>
      <c r="D10" s="39">
        <v>1</v>
      </c>
      <c r="E10" s="39">
        <v>1</v>
      </c>
      <c r="F10" s="55">
        <v>630000</v>
      </c>
      <c r="G10" s="39">
        <v>1</v>
      </c>
      <c r="H10" s="39">
        <v>1</v>
      </c>
      <c r="I10" s="39">
        <v>1</v>
      </c>
      <c r="J10" s="70" t="s">
        <v>16</v>
      </c>
      <c r="K10" s="70" t="s">
        <v>16</v>
      </c>
      <c r="L10" s="70" t="s">
        <v>16</v>
      </c>
      <c r="M10" s="55">
        <v>16560</v>
      </c>
      <c r="N10" s="55">
        <v>16440</v>
      </c>
      <c r="O10" s="55">
        <v>16440</v>
      </c>
      <c r="P10" s="55">
        <v>646560</v>
      </c>
      <c r="Q10" s="55">
        <v>663000</v>
      </c>
      <c r="R10" s="55">
        <v>679440</v>
      </c>
      <c r="S10" s="42"/>
    </row>
    <row r="11" spans="1:19" ht="20.25">
      <c r="A11" s="40"/>
      <c r="B11" s="38" t="s">
        <v>66</v>
      </c>
      <c r="C11" s="38"/>
      <c r="D11" s="40"/>
      <c r="E11" s="40"/>
      <c r="F11" s="5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</row>
    <row r="12" spans="1:19" ht="20.25">
      <c r="A12" s="41">
        <v>2</v>
      </c>
      <c r="B12" s="38" t="s">
        <v>69</v>
      </c>
      <c r="C12" s="41" t="s">
        <v>85</v>
      </c>
      <c r="D12" s="41">
        <v>1</v>
      </c>
      <c r="E12" s="41">
        <v>1</v>
      </c>
      <c r="F12" s="58">
        <v>431400</v>
      </c>
      <c r="G12" s="41">
        <v>1</v>
      </c>
      <c r="H12" s="41">
        <v>1</v>
      </c>
      <c r="I12" s="41">
        <v>1</v>
      </c>
      <c r="J12" s="40" t="s">
        <v>16</v>
      </c>
      <c r="K12" s="40" t="s">
        <v>16</v>
      </c>
      <c r="L12" s="40" t="s">
        <v>16</v>
      </c>
      <c r="M12" s="58">
        <v>13320</v>
      </c>
      <c r="N12" s="58">
        <v>13440</v>
      </c>
      <c r="O12" s="58">
        <v>13080</v>
      </c>
      <c r="P12" s="58">
        <v>444720</v>
      </c>
      <c r="Q12" s="58">
        <v>458160</v>
      </c>
      <c r="R12" s="58">
        <v>471240</v>
      </c>
      <c r="S12" s="38"/>
    </row>
    <row r="13" spans="1:19" ht="20.25">
      <c r="A13" s="40"/>
      <c r="B13" s="38" t="s">
        <v>70</v>
      </c>
      <c r="C13" s="38"/>
      <c r="D13" s="38"/>
      <c r="E13" s="38"/>
      <c r="F13" s="5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</row>
    <row r="14" spans="1:19" ht="20.25">
      <c r="A14" s="40"/>
      <c r="B14" s="38"/>
      <c r="C14" s="38"/>
      <c r="D14" s="38"/>
      <c r="E14" s="38"/>
      <c r="F14" s="5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</row>
    <row r="15" spans="1:19" ht="20.25">
      <c r="A15" s="40"/>
      <c r="B15" s="74" t="s">
        <v>12</v>
      </c>
      <c r="C15" s="38"/>
      <c r="D15" s="38"/>
      <c r="E15" s="38"/>
      <c r="F15" s="5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</row>
    <row r="16" spans="1:19" ht="20.25">
      <c r="A16" s="41">
        <v>3</v>
      </c>
      <c r="B16" s="38" t="s">
        <v>53</v>
      </c>
      <c r="C16" s="98" t="s">
        <v>85</v>
      </c>
      <c r="D16" s="41">
        <v>1</v>
      </c>
      <c r="E16" s="41">
        <v>1</v>
      </c>
      <c r="F16" s="59">
        <v>411480</v>
      </c>
      <c r="G16" s="41">
        <v>1</v>
      </c>
      <c r="H16" s="41">
        <v>1</v>
      </c>
      <c r="I16" s="41">
        <v>1</v>
      </c>
      <c r="J16" s="40" t="s">
        <v>16</v>
      </c>
      <c r="K16" s="40" t="s">
        <v>16</v>
      </c>
      <c r="L16" s="40" t="s">
        <v>16</v>
      </c>
      <c r="M16" s="58">
        <v>13080</v>
      </c>
      <c r="N16" s="58">
        <v>13440</v>
      </c>
      <c r="O16" s="58">
        <v>13320</v>
      </c>
      <c r="P16" s="58">
        <v>424560</v>
      </c>
      <c r="Q16" s="58">
        <v>438000</v>
      </c>
      <c r="R16" s="58">
        <v>451320</v>
      </c>
      <c r="S16" s="40"/>
    </row>
    <row r="17" spans="1:19" ht="20.25">
      <c r="A17" s="41">
        <v>4</v>
      </c>
      <c r="B17" s="38" t="s">
        <v>86</v>
      </c>
      <c r="C17" s="98" t="s">
        <v>88</v>
      </c>
      <c r="D17" s="41">
        <v>1</v>
      </c>
      <c r="E17" s="41">
        <v>1</v>
      </c>
      <c r="F17" s="58">
        <v>276960</v>
      </c>
      <c r="G17" s="41">
        <v>1</v>
      </c>
      <c r="H17" s="41">
        <v>1</v>
      </c>
      <c r="I17" s="41">
        <v>1</v>
      </c>
      <c r="J17" s="40" t="s">
        <v>16</v>
      </c>
      <c r="K17" s="40" t="s">
        <v>16</v>
      </c>
      <c r="L17" s="40" t="s">
        <v>16</v>
      </c>
      <c r="M17" s="58">
        <v>11160</v>
      </c>
      <c r="N17" s="58">
        <v>11520</v>
      </c>
      <c r="O17" s="58">
        <v>12000</v>
      </c>
      <c r="P17" s="58">
        <v>288120</v>
      </c>
      <c r="Q17" s="58">
        <v>299640</v>
      </c>
      <c r="R17" s="58">
        <v>311640</v>
      </c>
      <c r="S17" s="38"/>
    </row>
    <row r="18" spans="1:19" ht="20.25">
      <c r="A18" s="41">
        <v>5</v>
      </c>
      <c r="B18" s="38" t="s">
        <v>87</v>
      </c>
      <c r="C18" s="98" t="s">
        <v>88</v>
      </c>
      <c r="D18" s="41">
        <v>1</v>
      </c>
      <c r="E18" s="41">
        <v>1</v>
      </c>
      <c r="F18" s="59">
        <v>389400</v>
      </c>
      <c r="G18" s="41">
        <v>1</v>
      </c>
      <c r="H18" s="41">
        <v>1</v>
      </c>
      <c r="I18" s="41">
        <v>1</v>
      </c>
      <c r="J18" s="41" t="s">
        <v>16</v>
      </c>
      <c r="K18" s="41" t="s">
        <v>16</v>
      </c>
      <c r="L18" s="41" t="s">
        <v>16</v>
      </c>
      <c r="M18" s="58">
        <v>13320</v>
      </c>
      <c r="N18" s="58">
        <v>13440</v>
      </c>
      <c r="O18" s="58">
        <v>13080</v>
      </c>
      <c r="P18" s="58">
        <v>402720</v>
      </c>
      <c r="Q18" s="58">
        <v>416160</v>
      </c>
      <c r="R18" s="58">
        <v>429240</v>
      </c>
      <c r="S18" s="40"/>
    </row>
    <row r="19" spans="1:19" ht="20.25">
      <c r="A19" s="41">
        <v>6</v>
      </c>
      <c r="B19" s="38" t="s">
        <v>60</v>
      </c>
      <c r="C19" s="98" t="s">
        <v>88</v>
      </c>
      <c r="D19" s="41">
        <v>1</v>
      </c>
      <c r="E19" s="41">
        <v>1</v>
      </c>
      <c r="F19" s="59">
        <v>282600</v>
      </c>
      <c r="G19" s="41">
        <v>1</v>
      </c>
      <c r="H19" s="41">
        <v>1</v>
      </c>
      <c r="I19" s="41">
        <v>1</v>
      </c>
      <c r="J19" s="66" t="s">
        <v>16</v>
      </c>
      <c r="K19" s="40" t="s">
        <v>16</v>
      </c>
      <c r="L19" s="40" t="s">
        <v>16</v>
      </c>
      <c r="M19" s="58">
        <v>11280</v>
      </c>
      <c r="N19" s="56">
        <v>11760</v>
      </c>
      <c r="O19" s="56">
        <v>11880</v>
      </c>
      <c r="P19" s="56">
        <v>293880</v>
      </c>
      <c r="Q19" s="56">
        <v>305640</v>
      </c>
      <c r="R19" s="56">
        <v>317520</v>
      </c>
      <c r="S19" s="40"/>
    </row>
    <row r="20" spans="1:19" ht="20.25">
      <c r="A20" s="41"/>
      <c r="B20" s="74" t="s">
        <v>57</v>
      </c>
      <c r="C20" s="7"/>
      <c r="D20" s="41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40"/>
    </row>
    <row r="21" spans="1:19" ht="20.25">
      <c r="A21" s="41">
        <v>7</v>
      </c>
      <c r="B21" s="38" t="s">
        <v>105</v>
      </c>
      <c r="C21" s="40" t="s">
        <v>16</v>
      </c>
      <c r="D21" s="41">
        <v>1</v>
      </c>
      <c r="E21" s="41">
        <v>1</v>
      </c>
      <c r="F21" s="58">
        <v>167640</v>
      </c>
      <c r="G21" s="41">
        <v>1</v>
      </c>
      <c r="H21" s="41">
        <v>1</v>
      </c>
      <c r="I21" s="41">
        <v>1</v>
      </c>
      <c r="J21" s="40" t="s">
        <v>16</v>
      </c>
      <c r="K21" s="40" t="s">
        <v>16</v>
      </c>
      <c r="L21" s="40" t="s">
        <v>16</v>
      </c>
      <c r="M21" s="58">
        <v>6720</v>
      </c>
      <c r="N21" s="58">
        <v>7080</v>
      </c>
      <c r="O21" s="58">
        <v>7320</v>
      </c>
      <c r="P21" s="58">
        <v>174360</v>
      </c>
      <c r="Q21" s="58">
        <v>181440</v>
      </c>
      <c r="R21" s="58">
        <v>188760</v>
      </c>
      <c r="S21" s="38"/>
    </row>
    <row r="22" spans="1:19" ht="20.25">
      <c r="A22" s="41">
        <v>8</v>
      </c>
      <c r="B22" s="38" t="s">
        <v>13</v>
      </c>
      <c r="C22" s="40" t="s">
        <v>16</v>
      </c>
      <c r="D22" s="41">
        <v>1</v>
      </c>
      <c r="E22" s="41">
        <v>1</v>
      </c>
      <c r="F22" s="56">
        <v>168360</v>
      </c>
      <c r="G22" s="41">
        <v>1</v>
      </c>
      <c r="H22" s="41">
        <v>1</v>
      </c>
      <c r="I22" s="41">
        <v>1</v>
      </c>
      <c r="J22" s="40" t="s">
        <v>16</v>
      </c>
      <c r="K22" s="40" t="s">
        <v>16</v>
      </c>
      <c r="L22" s="40" t="s">
        <v>16</v>
      </c>
      <c r="M22" s="56">
        <v>6840</v>
      </c>
      <c r="N22" s="56">
        <v>7080</v>
      </c>
      <c r="O22" s="56">
        <v>7320</v>
      </c>
      <c r="P22" s="56">
        <v>175200</v>
      </c>
      <c r="Q22" s="56">
        <v>182280</v>
      </c>
      <c r="R22" s="56">
        <v>189600</v>
      </c>
      <c r="S22" s="43"/>
    </row>
    <row r="23" spans="1:19" ht="20.25">
      <c r="A23" s="41"/>
      <c r="B23" s="74" t="s">
        <v>59</v>
      </c>
      <c r="C23" s="7"/>
      <c r="D23" s="41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40"/>
    </row>
    <row r="24" spans="1:19" ht="20.25">
      <c r="A24" s="41">
        <v>9</v>
      </c>
      <c r="B24" s="38" t="s">
        <v>14</v>
      </c>
      <c r="C24" s="40" t="s">
        <v>16</v>
      </c>
      <c r="D24" s="41">
        <v>1</v>
      </c>
      <c r="E24" s="41">
        <v>1</v>
      </c>
      <c r="F24" s="58">
        <v>108000</v>
      </c>
      <c r="G24" s="41">
        <v>1</v>
      </c>
      <c r="H24" s="41">
        <v>1</v>
      </c>
      <c r="I24" s="41">
        <v>1</v>
      </c>
      <c r="J24" s="40" t="s">
        <v>16</v>
      </c>
      <c r="K24" s="40" t="s">
        <v>16</v>
      </c>
      <c r="L24" s="40" t="s">
        <v>16</v>
      </c>
      <c r="M24" s="40" t="s">
        <v>16</v>
      </c>
      <c r="N24" s="40" t="s">
        <v>16</v>
      </c>
      <c r="O24" s="40" t="s">
        <v>16</v>
      </c>
      <c r="P24" s="58">
        <v>108000</v>
      </c>
      <c r="Q24" s="58">
        <v>108000</v>
      </c>
      <c r="R24" s="58">
        <v>108000</v>
      </c>
      <c r="S24" s="38"/>
    </row>
    <row r="25" spans="1:19" ht="20.25">
      <c r="A25" s="41">
        <v>10</v>
      </c>
      <c r="B25" s="38" t="s">
        <v>14</v>
      </c>
      <c r="C25" s="40" t="s">
        <v>16</v>
      </c>
      <c r="D25" s="41">
        <v>1</v>
      </c>
      <c r="E25" s="41">
        <v>1</v>
      </c>
      <c r="F25" s="58">
        <v>108000</v>
      </c>
      <c r="G25" s="41">
        <v>1</v>
      </c>
      <c r="H25" s="41">
        <v>1</v>
      </c>
      <c r="I25" s="41">
        <v>1</v>
      </c>
      <c r="J25" s="40" t="s">
        <v>16</v>
      </c>
      <c r="K25" s="40" t="s">
        <v>16</v>
      </c>
      <c r="L25" s="40" t="s">
        <v>16</v>
      </c>
      <c r="M25" s="40" t="s">
        <v>16</v>
      </c>
      <c r="N25" s="40" t="s">
        <v>16</v>
      </c>
      <c r="O25" s="40" t="s">
        <v>16</v>
      </c>
      <c r="P25" s="58">
        <v>108000</v>
      </c>
      <c r="Q25" s="58">
        <v>108000</v>
      </c>
      <c r="R25" s="58">
        <v>108000</v>
      </c>
      <c r="S25" s="38"/>
    </row>
    <row r="26" spans="1:19" ht="20.25">
      <c r="A26" s="41"/>
      <c r="B26" s="38"/>
      <c r="C26" s="40"/>
      <c r="D26" s="41"/>
      <c r="E26" s="41"/>
      <c r="F26" s="58"/>
      <c r="G26" s="41"/>
      <c r="H26" s="41"/>
      <c r="I26" s="41"/>
      <c r="J26" s="40"/>
      <c r="K26" s="40"/>
      <c r="L26" s="40"/>
      <c r="M26" s="40"/>
      <c r="N26" s="40"/>
      <c r="O26" s="40"/>
      <c r="P26" s="58"/>
      <c r="Q26" s="58"/>
      <c r="R26" s="58"/>
      <c r="S26" s="38"/>
    </row>
    <row r="27" spans="1:19" ht="20.25">
      <c r="A27" s="41"/>
      <c r="B27" s="38"/>
      <c r="C27" s="40"/>
      <c r="D27" s="41"/>
      <c r="E27" s="41"/>
      <c r="F27" s="58"/>
      <c r="G27" s="41"/>
      <c r="H27" s="41"/>
      <c r="I27" s="41"/>
      <c r="J27" s="40"/>
      <c r="K27" s="40"/>
      <c r="L27" s="40"/>
      <c r="M27" s="40"/>
      <c r="N27" s="40"/>
      <c r="O27" s="40"/>
      <c r="P27" s="58"/>
      <c r="Q27" s="58"/>
      <c r="R27" s="58"/>
      <c r="S27" s="38"/>
    </row>
    <row r="28" spans="1:19" ht="20.25">
      <c r="A28" s="114"/>
      <c r="B28" s="115"/>
      <c r="C28" s="116"/>
      <c r="D28" s="114"/>
      <c r="E28" s="114"/>
      <c r="F28" s="117"/>
      <c r="G28" s="114"/>
      <c r="H28" s="114"/>
      <c r="I28" s="114"/>
      <c r="J28" s="116"/>
      <c r="K28" s="116"/>
      <c r="L28" s="116"/>
      <c r="M28" s="116"/>
      <c r="N28" s="116"/>
      <c r="O28" s="116"/>
      <c r="P28" s="117"/>
      <c r="Q28" s="117"/>
      <c r="R28" s="117"/>
      <c r="S28" s="120">
        <v>35</v>
      </c>
    </row>
    <row r="29" spans="1:19" ht="20.25">
      <c r="A29" s="65"/>
      <c r="B29" s="92" t="s">
        <v>74</v>
      </c>
      <c r="C29" s="43"/>
      <c r="D29" s="43"/>
      <c r="E29" s="43"/>
      <c r="F29" s="56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</row>
    <row r="30" spans="1:19" ht="20.25">
      <c r="A30" s="41">
        <v>11</v>
      </c>
      <c r="B30" s="38" t="s">
        <v>89</v>
      </c>
      <c r="C30" s="98" t="s">
        <v>85</v>
      </c>
      <c r="D30" s="41">
        <v>1</v>
      </c>
      <c r="E30" s="41" t="s">
        <v>16</v>
      </c>
      <c r="F30" s="59">
        <v>435600</v>
      </c>
      <c r="G30" s="41">
        <v>1</v>
      </c>
      <c r="H30" s="41">
        <v>1</v>
      </c>
      <c r="I30" s="41">
        <v>1</v>
      </c>
      <c r="J30" s="40" t="s">
        <v>16</v>
      </c>
      <c r="K30" s="40" t="s">
        <v>16</v>
      </c>
      <c r="L30" s="40" t="s">
        <v>16</v>
      </c>
      <c r="M30" s="58">
        <v>13620</v>
      </c>
      <c r="N30" s="58">
        <v>13620</v>
      </c>
      <c r="O30" s="58">
        <v>13620</v>
      </c>
      <c r="P30" s="58">
        <v>449220</v>
      </c>
      <c r="Q30" s="58">
        <v>462840</v>
      </c>
      <c r="R30" s="58">
        <v>476460</v>
      </c>
      <c r="S30" s="40" t="s">
        <v>54</v>
      </c>
    </row>
    <row r="31" spans="1:19" ht="20.25">
      <c r="A31" s="41">
        <v>12</v>
      </c>
      <c r="B31" s="38" t="s">
        <v>61</v>
      </c>
      <c r="C31" s="98" t="s">
        <v>118</v>
      </c>
      <c r="D31" s="41">
        <v>1</v>
      </c>
      <c r="E31" s="41" t="s">
        <v>16</v>
      </c>
      <c r="F31" s="58">
        <v>355320</v>
      </c>
      <c r="G31" s="41">
        <v>1</v>
      </c>
      <c r="H31" s="41">
        <v>1</v>
      </c>
      <c r="I31" s="41">
        <v>1</v>
      </c>
      <c r="J31" s="40" t="s">
        <v>16</v>
      </c>
      <c r="K31" s="40" t="s">
        <v>16</v>
      </c>
      <c r="L31" s="40" t="s">
        <v>16</v>
      </c>
      <c r="M31" s="58">
        <v>12000</v>
      </c>
      <c r="N31" s="58">
        <v>12000</v>
      </c>
      <c r="O31" s="58">
        <v>12000</v>
      </c>
      <c r="P31" s="58">
        <v>367320</v>
      </c>
      <c r="Q31" s="58">
        <v>379320</v>
      </c>
      <c r="R31" s="58">
        <v>391320</v>
      </c>
      <c r="S31" s="40" t="s">
        <v>54</v>
      </c>
    </row>
    <row r="32" spans="1:19" ht="20.25">
      <c r="A32" s="41">
        <v>13</v>
      </c>
      <c r="B32" s="38" t="s">
        <v>62</v>
      </c>
      <c r="C32" s="98" t="s">
        <v>119</v>
      </c>
      <c r="D32" s="41">
        <v>1</v>
      </c>
      <c r="E32" s="41" t="s">
        <v>16</v>
      </c>
      <c r="F32" s="59">
        <v>297900</v>
      </c>
      <c r="G32" s="41">
        <v>1</v>
      </c>
      <c r="H32" s="41">
        <v>1</v>
      </c>
      <c r="I32" s="41">
        <v>1</v>
      </c>
      <c r="J32" s="66" t="s">
        <v>16</v>
      </c>
      <c r="K32" s="40" t="s">
        <v>16</v>
      </c>
      <c r="L32" s="40" t="s">
        <v>16</v>
      </c>
      <c r="M32" s="58">
        <v>9720</v>
      </c>
      <c r="N32" s="56">
        <v>9720</v>
      </c>
      <c r="O32" s="56">
        <v>9720</v>
      </c>
      <c r="P32" s="56">
        <v>307620</v>
      </c>
      <c r="Q32" s="56">
        <v>317340</v>
      </c>
      <c r="R32" s="56">
        <v>327060</v>
      </c>
      <c r="S32" s="40" t="s">
        <v>54</v>
      </c>
    </row>
    <row r="33" spans="1:19" ht="20.25">
      <c r="A33" s="41">
        <v>14</v>
      </c>
      <c r="B33" s="38" t="s">
        <v>143</v>
      </c>
      <c r="C33" s="98" t="s">
        <v>119</v>
      </c>
      <c r="D33" s="41">
        <v>1</v>
      </c>
      <c r="E33" s="41" t="s">
        <v>16</v>
      </c>
      <c r="F33" s="59">
        <v>0</v>
      </c>
      <c r="G33" s="41">
        <v>1</v>
      </c>
      <c r="H33" s="41">
        <v>1</v>
      </c>
      <c r="I33" s="41">
        <v>1</v>
      </c>
      <c r="J33" s="66" t="s">
        <v>144</v>
      </c>
      <c r="K33" s="40" t="s">
        <v>16</v>
      </c>
      <c r="L33" s="40" t="s">
        <v>16</v>
      </c>
      <c r="M33" s="58">
        <v>297900</v>
      </c>
      <c r="N33" s="56">
        <v>9720</v>
      </c>
      <c r="O33" s="56">
        <v>9720</v>
      </c>
      <c r="P33" s="56">
        <v>297900</v>
      </c>
      <c r="Q33" s="56">
        <v>307620</v>
      </c>
      <c r="R33" s="56">
        <v>317340</v>
      </c>
      <c r="S33" s="40" t="s">
        <v>131</v>
      </c>
    </row>
    <row r="34" spans="1:19" ht="20.25">
      <c r="A34" s="41"/>
      <c r="B34" s="74" t="s">
        <v>57</v>
      </c>
      <c r="C34" s="7"/>
      <c r="D34" s="41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40"/>
    </row>
    <row r="35" spans="1:19" ht="20.25">
      <c r="A35" s="41">
        <v>15</v>
      </c>
      <c r="B35" s="38" t="s">
        <v>106</v>
      </c>
      <c r="C35" s="40" t="s">
        <v>16</v>
      </c>
      <c r="D35" s="41">
        <v>1</v>
      </c>
      <c r="E35" s="41">
        <v>1</v>
      </c>
      <c r="F35" s="58">
        <v>131760</v>
      </c>
      <c r="G35" s="41">
        <v>1</v>
      </c>
      <c r="H35" s="41">
        <v>1</v>
      </c>
      <c r="I35" s="41">
        <v>1</v>
      </c>
      <c r="J35" s="40" t="s">
        <v>16</v>
      </c>
      <c r="K35" s="40" t="s">
        <v>16</v>
      </c>
      <c r="L35" s="40" t="s">
        <v>16</v>
      </c>
      <c r="M35" s="58">
        <v>5280</v>
      </c>
      <c r="N35" s="58">
        <v>5520</v>
      </c>
      <c r="O35" s="58">
        <v>5760</v>
      </c>
      <c r="P35" s="58">
        <v>137040</v>
      </c>
      <c r="Q35" s="58">
        <v>142560</v>
      </c>
      <c r="R35" s="58">
        <v>148320</v>
      </c>
      <c r="S35" s="40"/>
    </row>
    <row r="36" spans="1:19" ht="20.25">
      <c r="A36" s="41">
        <v>16</v>
      </c>
      <c r="B36" s="38" t="s">
        <v>107</v>
      </c>
      <c r="C36" s="40" t="s">
        <v>16</v>
      </c>
      <c r="D36" s="41">
        <v>1</v>
      </c>
      <c r="E36" s="41">
        <v>1</v>
      </c>
      <c r="F36" s="58">
        <v>148320</v>
      </c>
      <c r="G36" s="41">
        <v>1</v>
      </c>
      <c r="H36" s="41">
        <v>1</v>
      </c>
      <c r="I36" s="41">
        <v>1</v>
      </c>
      <c r="J36" s="40" t="s">
        <v>16</v>
      </c>
      <c r="K36" s="40" t="s">
        <v>16</v>
      </c>
      <c r="L36" s="40" t="s">
        <v>16</v>
      </c>
      <c r="M36" s="58">
        <v>6000</v>
      </c>
      <c r="N36" s="58">
        <v>6240</v>
      </c>
      <c r="O36" s="58">
        <v>6480</v>
      </c>
      <c r="P36" s="58">
        <v>154320</v>
      </c>
      <c r="Q36" s="58">
        <v>160560</v>
      </c>
      <c r="R36" s="58">
        <v>167040</v>
      </c>
      <c r="S36" s="38"/>
    </row>
    <row r="37" spans="1:19" ht="20.25">
      <c r="A37" s="41"/>
      <c r="B37" s="75"/>
      <c r="C37" s="40"/>
      <c r="D37" s="41"/>
      <c r="E37" s="41"/>
      <c r="F37" s="58"/>
      <c r="G37" s="41"/>
      <c r="H37" s="41"/>
      <c r="I37" s="41"/>
      <c r="J37" s="40"/>
      <c r="K37" s="40"/>
      <c r="L37" s="40"/>
      <c r="M37" s="58"/>
      <c r="N37" s="58"/>
      <c r="O37" s="58"/>
      <c r="P37" s="58"/>
      <c r="Q37" s="58"/>
      <c r="R37" s="58"/>
      <c r="S37" s="38"/>
    </row>
    <row r="38" spans="1:19" ht="20.25">
      <c r="A38" s="40"/>
      <c r="B38" s="74" t="s">
        <v>77</v>
      </c>
      <c r="C38" s="38"/>
      <c r="D38" s="38"/>
      <c r="E38" s="38"/>
      <c r="F38" s="5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</row>
    <row r="39" spans="1:19" ht="20.25">
      <c r="A39" s="41">
        <v>17</v>
      </c>
      <c r="B39" s="38" t="s">
        <v>90</v>
      </c>
      <c r="C39" s="41" t="s">
        <v>85</v>
      </c>
      <c r="D39" s="41">
        <v>1</v>
      </c>
      <c r="E39" s="41">
        <v>1</v>
      </c>
      <c r="F39" s="58">
        <v>444720</v>
      </c>
      <c r="G39" s="41">
        <v>1</v>
      </c>
      <c r="H39" s="41">
        <v>1</v>
      </c>
      <c r="I39" s="41">
        <v>1</v>
      </c>
      <c r="J39" s="40" t="s">
        <v>16</v>
      </c>
      <c r="K39" s="40" t="s">
        <v>16</v>
      </c>
      <c r="L39" s="40" t="s">
        <v>16</v>
      </c>
      <c r="M39" s="58">
        <v>13440</v>
      </c>
      <c r="N39" s="58">
        <v>13080</v>
      </c>
      <c r="O39" s="58">
        <v>13080</v>
      </c>
      <c r="P39" s="58">
        <v>458160</v>
      </c>
      <c r="Q39" s="58">
        <v>471240</v>
      </c>
      <c r="R39" s="58">
        <v>484320</v>
      </c>
      <c r="S39" s="38"/>
    </row>
    <row r="40" spans="1:19" ht="20.25">
      <c r="A40" s="41">
        <v>18</v>
      </c>
      <c r="B40" s="38" t="s">
        <v>91</v>
      </c>
      <c r="C40" s="98" t="s">
        <v>110</v>
      </c>
      <c r="D40" s="41">
        <v>1</v>
      </c>
      <c r="E40" s="41">
        <v>1</v>
      </c>
      <c r="F40" s="58">
        <v>311640</v>
      </c>
      <c r="G40" s="41">
        <v>1</v>
      </c>
      <c r="H40" s="41">
        <v>1</v>
      </c>
      <c r="I40" s="41">
        <v>1</v>
      </c>
      <c r="J40" s="40" t="s">
        <v>16</v>
      </c>
      <c r="K40" s="40" t="s">
        <v>16</v>
      </c>
      <c r="L40" s="40" t="s">
        <v>16</v>
      </c>
      <c r="M40" s="58">
        <v>12120</v>
      </c>
      <c r="N40" s="58">
        <v>12600</v>
      </c>
      <c r="O40" s="58">
        <v>12960</v>
      </c>
      <c r="P40" s="58">
        <v>323760</v>
      </c>
      <c r="Q40" s="58">
        <v>336360</v>
      </c>
      <c r="R40" s="58">
        <v>349320</v>
      </c>
      <c r="S40" s="40"/>
    </row>
    <row r="41" spans="1:19" ht="20.25">
      <c r="A41" s="41"/>
      <c r="B41" s="74" t="s">
        <v>145</v>
      </c>
      <c r="C41" s="98"/>
      <c r="D41" s="41"/>
      <c r="E41" s="41"/>
      <c r="F41" s="58"/>
      <c r="G41" s="41"/>
      <c r="H41" s="41"/>
      <c r="I41" s="41"/>
      <c r="J41" s="40"/>
      <c r="K41" s="40"/>
      <c r="L41" s="40"/>
      <c r="M41" s="58"/>
      <c r="N41" s="58"/>
      <c r="O41" s="58"/>
      <c r="P41" s="58"/>
      <c r="Q41" s="58"/>
      <c r="R41" s="58"/>
      <c r="S41" s="40"/>
    </row>
    <row r="42" spans="1:19" ht="20.25">
      <c r="A42" s="41">
        <v>19</v>
      </c>
      <c r="B42" s="38" t="s">
        <v>52</v>
      </c>
      <c r="C42" s="40" t="s">
        <v>16</v>
      </c>
      <c r="D42" s="41">
        <v>1</v>
      </c>
      <c r="E42" s="41">
        <v>1</v>
      </c>
      <c r="F42" s="58">
        <v>188640</v>
      </c>
      <c r="G42" s="41">
        <v>1</v>
      </c>
      <c r="H42" s="41">
        <v>1</v>
      </c>
      <c r="I42" s="41">
        <v>1</v>
      </c>
      <c r="J42" s="40" t="s">
        <v>16</v>
      </c>
      <c r="K42" s="40" t="s">
        <v>16</v>
      </c>
      <c r="L42" s="40" t="s">
        <v>16</v>
      </c>
      <c r="M42" s="58">
        <v>7440</v>
      </c>
      <c r="N42" s="58">
        <v>7440</v>
      </c>
      <c r="O42" s="58">
        <v>7320</v>
      </c>
      <c r="P42" s="58">
        <v>196080</v>
      </c>
      <c r="Q42" s="58">
        <v>203520</v>
      </c>
      <c r="R42" s="58">
        <v>210840</v>
      </c>
      <c r="S42" s="38"/>
    </row>
    <row r="43" spans="1:19" ht="20.25">
      <c r="A43" s="41"/>
      <c r="B43" s="74" t="s">
        <v>57</v>
      </c>
      <c r="C43" s="41"/>
      <c r="D43" s="41"/>
      <c r="E43" s="41"/>
      <c r="F43" s="58"/>
      <c r="G43" s="41"/>
      <c r="H43" s="41"/>
      <c r="I43" s="41"/>
      <c r="J43" s="40"/>
      <c r="K43" s="40"/>
      <c r="L43" s="40"/>
      <c r="M43" s="58"/>
      <c r="N43" s="58"/>
      <c r="O43" s="58"/>
      <c r="P43" s="58"/>
      <c r="Q43" s="58"/>
      <c r="R43" s="58"/>
      <c r="S43" s="38"/>
    </row>
    <row r="44" spans="1:19" ht="20.25">
      <c r="A44" s="41">
        <v>20</v>
      </c>
      <c r="B44" s="38" t="s">
        <v>108</v>
      </c>
      <c r="C44" s="40" t="s">
        <v>16</v>
      </c>
      <c r="D44" s="41">
        <v>1</v>
      </c>
      <c r="E44" s="41">
        <v>1</v>
      </c>
      <c r="F44" s="58">
        <v>171720</v>
      </c>
      <c r="G44" s="41">
        <v>1</v>
      </c>
      <c r="H44" s="41">
        <v>1</v>
      </c>
      <c r="I44" s="41">
        <v>1</v>
      </c>
      <c r="J44" s="40" t="s">
        <v>16</v>
      </c>
      <c r="K44" s="40" t="s">
        <v>16</v>
      </c>
      <c r="L44" s="40" t="s">
        <v>16</v>
      </c>
      <c r="M44" s="58">
        <v>6960</v>
      </c>
      <c r="N44" s="58">
        <v>7200</v>
      </c>
      <c r="O44" s="58">
        <v>10920</v>
      </c>
      <c r="P44" s="58">
        <v>178680</v>
      </c>
      <c r="Q44" s="58">
        <v>185880</v>
      </c>
      <c r="R44" s="58">
        <v>196800</v>
      </c>
      <c r="S44" s="38"/>
    </row>
    <row r="45" spans="1:19" ht="20.25">
      <c r="A45" s="41"/>
      <c r="B45" s="38"/>
      <c r="C45" s="40"/>
      <c r="D45" s="41"/>
      <c r="E45" s="41"/>
      <c r="F45" s="58"/>
      <c r="G45" s="41"/>
      <c r="H45" s="41"/>
      <c r="I45" s="41"/>
      <c r="J45" s="40"/>
      <c r="K45" s="40"/>
      <c r="L45" s="40"/>
      <c r="M45" s="58"/>
      <c r="N45" s="58"/>
      <c r="O45" s="58"/>
      <c r="P45" s="58"/>
      <c r="Q45" s="58"/>
      <c r="R45" s="58"/>
      <c r="S45" s="38"/>
    </row>
    <row r="46" spans="1:19" ht="20.25">
      <c r="A46" s="40"/>
      <c r="B46" s="74" t="s">
        <v>80</v>
      </c>
      <c r="C46" s="38"/>
      <c r="D46" s="38"/>
      <c r="E46" s="38"/>
      <c r="F46" s="5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</row>
    <row r="47" spans="1:19" ht="20.25">
      <c r="A47" s="41">
        <v>21</v>
      </c>
      <c r="B47" s="38" t="s">
        <v>154</v>
      </c>
      <c r="C47" s="41" t="s">
        <v>85</v>
      </c>
      <c r="D47" s="41">
        <v>1</v>
      </c>
      <c r="E47" s="41">
        <v>1</v>
      </c>
      <c r="F47" s="57">
        <v>371760</v>
      </c>
      <c r="G47" s="41">
        <v>1</v>
      </c>
      <c r="H47" s="41">
        <v>1</v>
      </c>
      <c r="I47" s="41">
        <v>1</v>
      </c>
      <c r="J47" s="40" t="s">
        <v>16</v>
      </c>
      <c r="K47" s="40" t="s">
        <v>16</v>
      </c>
      <c r="L47" s="40" t="s">
        <v>16</v>
      </c>
      <c r="M47" s="56">
        <v>12960</v>
      </c>
      <c r="N47" s="56">
        <v>13440</v>
      </c>
      <c r="O47" s="56">
        <v>13320</v>
      </c>
      <c r="P47" s="56">
        <v>384720</v>
      </c>
      <c r="Q47" s="58">
        <v>398160</v>
      </c>
      <c r="R47" s="58">
        <v>411480</v>
      </c>
      <c r="S47" s="40"/>
    </row>
    <row r="48" spans="1:19" ht="20.25">
      <c r="A48" s="41">
        <v>22</v>
      </c>
      <c r="B48" s="38" t="s">
        <v>117</v>
      </c>
      <c r="C48" s="41" t="s">
        <v>118</v>
      </c>
      <c r="D48" s="41">
        <v>1</v>
      </c>
      <c r="E48" s="41" t="s">
        <v>16</v>
      </c>
      <c r="F48" s="57">
        <v>355320</v>
      </c>
      <c r="G48" s="41">
        <v>1</v>
      </c>
      <c r="H48" s="41">
        <v>1</v>
      </c>
      <c r="I48" s="41">
        <v>1</v>
      </c>
      <c r="J48" s="66" t="s">
        <v>16</v>
      </c>
      <c r="K48" s="40" t="s">
        <v>16</v>
      </c>
      <c r="L48" s="40" t="s">
        <v>16</v>
      </c>
      <c r="M48" s="56">
        <v>12000</v>
      </c>
      <c r="N48" s="56">
        <v>12000</v>
      </c>
      <c r="O48" s="56">
        <v>12000</v>
      </c>
      <c r="P48" s="58">
        <v>367320</v>
      </c>
      <c r="Q48" s="58">
        <v>379320</v>
      </c>
      <c r="R48" s="58">
        <v>391320</v>
      </c>
      <c r="S48" s="40" t="s">
        <v>54</v>
      </c>
    </row>
    <row r="49" spans="1:19" ht="20.25">
      <c r="A49" s="41">
        <v>23</v>
      </c>
      <c r="B49" s="38" t="s">
        <v>81</v>
      </c>
      <c r="C49" s="40" t="s">
        <v>146</v>
      </c>
      <c r="D49" s="41">
        <v>1</v>
      </c>
      <c r="E49" s="41">
        <v>1</v>
      </c>
      <c r="F49" s="59" t="s">
        <v>16</v>
      </c>
      <c r="G49" s="41">
        <v>1</v>
      </c>
      <c r="H49" s="41">
        <v>1</v>
      </c>
      <c r="I49" s="41">
        <v>1</v>
      </c>
      <c r="J49" s="40" t="s">
        <v>16</v>
      </c>
      <c r="K49" s="40" t="s">
        <v>16</v>
      </c>
      <c r="L49" s="40" t="s">
        <v>16</v>
      </c>
      <c r="M49" s="40" t="s">
        <v>16</v>
      </c>
      <c r="N49" s="40" t="s">
        <v>16</v>
      </c>
      <c r="O49" s="40" t="s">
        <v>16</v>
      </c>
      <c r="P49" s="174" t="s">
        <v>56</v>
      </c>
      <c r="Q49" s="175"/>
      <c r="R49" s="176"/>
      <c r="S49" s="38"/>
    </row>
    <row r="50" spans="1:19" ht="20.25">
      <c r="A50" s="114"/>
      <c r="B50" s="115"/>
      <c r="C50" s="116"/>
      <c r="D50" s="114"/>
      <c r="E50" s="114"/>
      <c r="F50" s="135"/>
      <c r="G50" s="114"/>
      <c r="H50" s="114"/>
      <c r="I50" s="114"/>
      <c r="J50" s="116"/>
      <c r="K50" s="116"/>
      <c r="L50" s="116"/>
      <c r="M50" s="116"/>
      <c r="N50" s="116"/>
      <c r="O50" s="116"/>
      <c r="P50" s="116"/>
      <c r="Q50" s="116"/>
      <c r="R50" s="116"/>
      <c r="S50" s="120">
        <v>36</v>
      </c>
    </row>
    <row r="51" spans="1:19" ht="20.25">
      <c r="A51" s="123"/>
      <c r="B51" s="92" t="s">
        <v>80</v>
      </c>
      <c r="C51" s="65"/>
      <c r="D51" s="123"/>
      <c r="E51" s="123"/>
      <c r="F51" s="57"/>
      <c r="G51" s="123"/>
      <c r="H51" s="123"/>
      <c r="I51" s="123"/>
      <c r="J51" s="65"/>
      <c r="K51" s="65"/>
      <c r="L51" s="65"/>
      <c r="M51" s="65"/>
      <c r="N51" s="65"/>
      <c r="O51" s="65"/>
      <c r="P51" s="65"/>
      <c r="Q51" s="65"/>
      <c r="R51" s="65"/>
      <c r="S51" s="43"/>
    </row>
    <row r="52" spans="1:19" ht="20.25">
      <c r="A52" s="41"/>
      <c r="B52" s="26" t="s">
        <v>59</v>
      </c>
      <c r="C52" s="40"/>
      <c r="D52" s="41"/>
      <c r="E52" s="41"/>
      <c r="F52" s="59"/>
      <c r="G52" s="41"/>
      <c r="H52" s="41"/>
      <c r="I52" s="41"/>
      <c r="J52" s="40"/>
      <c r="K52" s="40"/>
      <c r="L52" s="40"/>
      <c r="M52" s="38"/>
      <c r="N52" s="38"/>
      <c r="O52" s="38"/>
      <c r="P52" s="40"/>
      <c r="Q52" s="40"/>
      <c r="R52" s="40"/>
      <c r="S52" s="38"/>
    </row>
    <row r="53" spans="1:19" ht="20.25">
      <c r="A53" s="41">
        <v>24</v>
      </c>
      <c r="B53" s="38" t="s">
        <v>15</v>
      </c>
      <c r="C53" s="40" t="s">
        <v>16</v>
      </c>
      <c r="D53" s="41">
        <v>1</v>
      </c>
      <c r="E53" s="41">
        <v>1</v>
      </c>
      <c r="F53" s="58">
        <v>108000</v>
      </c>
      <c r="G53" s="41">
        <v>1</v>
      </c>
      <c r="H53" s="41">
        <v>1</v>
      </c>
      <c r="I53" s="41">
        <v>1</v>
      </c>
      <c r="J53" s="40" t="s">
        <v>16</v>
      </c>
      <c r="K53" s="40" t="s">
        <v>16</v>
      </c>
      <c r="L53" s="40" t="s">
        <v>16</v>
      </c>
      <c r="M53" s="40" t="s">
        <v>16</v>
      </c>
      <c r="N53" s="40" t="s">
        <v>16</v>
      </c>
      <c r="O53" s="40" t="s">
        <v>16</v>
      </c>
      <c r="P53" s="58">
        <v>108000</v>
      </c>
      <c r="Q53" s="58">
        <v>108000</v>
      </c>
      <c r="R53" s="58">
        <v>108000</v>
      </c>
      <c r="S53" s="38"/>
    </row>
    <row r="54" spans="1:19" ht="20.25">
      <c r="A54" s="41">
        <v>25</v>
      </c>
      <c r="B54" s="38" t="s">
        <v>14</v>
      </c>
      <c r="C54" s="40" t="s">
        <v>16</v>
      </c>
      <c r="D54" s="41">
        <v>1</v>
      </c>
      <c r="E54" s="41">
        <v>1</v>
      </c>
      <c r="F54" s="58">
        <v>108000</v>
      </c>
      <c r="G54" s="41">
        <v>1</v>
      </c>
      <c r="H54" s="41">
        <v>1</v>
      </c>
      <c r="I54" s="41">
        <v>1</v>
      </c>
      <c r="J54" s="40" t="s">
        <v>16</v>
      </c>
      <c r="K54" s="40" t="s">
        <v>16</v>
      </c>
      <c r="L54" s="40" t="s">
        <v>16</v>
      </c>
      <c r="M54" s="40" t="s">
        <v>16</v>
      </c>
      <c r="N54" s="40" t="s">
        <v>16</v>
      </c>
      <c r="O54" s="40" t="s">
        <v>16</v>
      </c>
      <c r="P54" s="58">
        <v>108000</v>
      </c>
      <c r="Q54" s="58">
        <v>108000</v>
      </c>
      <c r="R54" s="58">
        <v>108000</v>
      </c>
      <c r="S54" s="131"/>
    </row>
    <row r="55" spans="1:19" ht="20.25">
      <c r="A55" s="123"/>
      <c r="B55" s="43"/>
      <c r="C55" s="65"/>
      <c r="D55" s="123"/>
      <c r="E55" s="123"/>
      <c r="F55" s="56"/>
      <c r="G55" s="123"/>
      <c r="H55" s="123"/>
      <c r="I55" s="123"/>
      <c r="J55" s="65"/>
      <c r="K55" s="65"/>
      <c r="L55" s="65"/>
      <c r="M55" s="65"/>
      <c r="N55" s="65"/>
      <c r="O55" s="65"/>
      <c r="P55" s="56"/>
      <c r="Q55" s="56"/>
      <c r="R55" s="56"/>
      <c r="S55" s="43"/>
    </row>
    <row r="56" spans="1:19" ht="20.25">
      <c r="A56" s="65"/>
      <c r="B56" s="92" t="s">
        <v>82</v>
      </c>
      <c r="C56" s="43"/>
      <c r="D56" s="43"/>
      <c r="E56" s="43"/>
      <c r="F56" s="56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</row>
    <row r="57" spans="1:19" ht="20.25">
      <c r="A57" s="41">
        <v>26</v>
      </c>
      <c r="B57" s="38" t="s">
        <v>92</v>
      </c>
      <c r="C57" s="41" t="s">
        <v>85</v>
      </c>
      <c r="D57" s="41">
        <v>1</v>
      </c>
      <c r="E57" s="41">
        <v>1</v>
      </c>
      <c r="F57" s="58">
        <v>384720</v>
      </c>
      <c r="G57" s="41">
        <v>1</v>
      </c>
      <c r="H57" s="41">
        <v>1</v>
      </c>
      <c r="I57" s="41">
        <v>1</v>
      </c>
      <c r="J57" s="40" t="s">
        <v>16</v>
      </c>
      <c r="K57" s="40" t="s">
        <v>16</v>
      </c>
      <c r="L57" s="40" t="s">
        <v>16</v>
      </c>
      <c r="M57" s="58">
        <v>13440</v>
      </c>
      <c r="N57" s="58">
        <v>13320</v>
      </c>
      <c r="O57" s="58">
        <v>13080</v>
      </c>
      <c r="P57" s="58">
        <v>398160</v>
      </c>
      <c r="Q57" s="58">
        <v>411480</v>
      </c>
      <c r="R57" s="58">
        <v>424560</v>
      </c>
      <c r="S57" s="38"/>
    </row>
    <row r="58" spans="1:19" ht="20.25">
      <c r="A58" s="41">
        <v>27</v>
      </c>
      <c r="B58" s="77" t="s">
        <v>93</v>
      </c>
      <c r="C58" s="99" t="s">
        <v>88</v>
      </c>
      <c r="D58" s="41">
        <v>1</v>
      </c>
      <c r="E58" s="41">
        <v>1</v>
      </c>
      <c r="F58" s="67">
        <v>382560</v>
      </c>
      <c r="G58" s="41">
        <v>1</v>
      </c>
      <c r="H58" s="41">
        <v>1</v>
      </c>
      <c r="I58" s="41">
        <v>1</v>
      </c>
      <c r="J58" s="78" t="s">
        <v>16</v>
      </c>
      <c r="K58" s="78" t="s">
        <v>16</v>
      </c>
      <c r="L58" s="78" t="s">
        <v>16</v>
      </c>
      <c r="M58" s="56">
        <v>13440</v>
      </c>
      <c r="N58" s="56">
        <v>13320</v>
      </c>
      <c r="O58" s="56">
        <v>13320</v>
      </c>
      <c r="P58" s="56">
        <v>396000</v>
      </c>
      <c r="Q58" s="56">
        <v>409320</v>
      </c>
      <c r="R58" s="56">
        <v>422640</v>
      </c>
      <c r="S58" s="65"/>
    </row>
    <row r="59" spans="1:19" ht="20.25">
      <c r="A59" s="40"/>
      <c r="B59" s="38"/>
      <c r="C59" s="38"/>
      <c r="D59" s="38"/>
      <c r="E59" s="38"/>
      <c r="F59" s="5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</row>
    <row r="60" spans="1:19" ht="20.25">
      <c r="A60" s="10"/>
      <c r="B60" s="10"/>
      <c r="C60" s="44"/>
      <c r="D60" s="44"/>
      <c r="E60" s="44"/>
      <c r="F60" s="44"/>
      <c r="G60" s="21"/>
      <c r="H60" s="21"/>
      <c r="I60" s="21"/>
      <c r="J60" s="21"/>
      <c r="K60" s="21"/>
      <c r="L60" s="21"/>
      <c r="M60" s="44"/>
      <c r="N60" s="44"/>
      <c r="O60" s="44"/>
      <c r="P60" s="44"/>
      <c r="Q60" s="44"/>
      <c r="R60" s="44"/>
      <c r="S60" s="44"/>
    </row>
    <row r="61" spans="1:19" ht="20.25">
      <c r="A61" s="36" t="s">
        <v>48</v>
      </c>
      <c r="B61" s="37" t="s">
        <v>11</v>
      </c>
      <c r="C61" s="18"/>
      <c r="D61" s="63">
        <f aca="true" t="shared" si="0" ref="D61:I61">SUM(D10:D60)</f>
        <v>27</v>
      </c>
      <c r="E61" s="63">
        <f t="shared" si="0"/>
        <v>22</v>
      </c>
      <c r="F61" s="60">
        <f t="shared" si="0"/>
        <v>7169820</v>
      </c>
      <c r="G61" s="60">
        <f t="shared" si="0"/>
        <v>27</v>
      </c>
      <c r="H61" s="60">
        <f t="shared" si="0"/>
        <v>27</v>
      </c>
      <c r="I61" s="60">
        <f t="shared" si="0"/>
        <v>27</v>
      </c>
      <c r="J61" s="66" t="s">
        <v>144</v>
      </c>
      <c r="K61" s="69" t="s">
        <v>16</v>
      </c>
      <c r="L61" s="69" t="s">
        <v>16</v>
      </c>
      <c r="M61" s="60">
        <f>M58+M57+M48+M47+M44+M42+M40+M39+M36+M35+M33+M32+M31+M30+M22+M21+M19+M18+M17+M16+M12+M10</f>
        <v>528600</v>
      </c>
      <c r="N61" s="60">
        <f>N58+N57+N48+N47+N44+N42+N40+N39+N36+N35+N33+N32+N31+N30+N22+N21+N19+N18+N17+N16+N12+N10</f>
        <v>243420</v>
      </c>
      <c r="O61" s="60">
        <f>O58+O57+O48+O47+O44+O42+O40+O39+O36+O35+O33+O32+O31+O30+O22+O21+O19+O18+O17+O16+O12+O10</f>
        <v>247740</v>
      </c>
      <c r="P61" s="60">
        <f>P58+P57+P54+P53+P48+P47+P44+P42+P40+P39+P36+P35+P33+P32+P31+P30+P25+P24+P22+P21+P19+P18+P17+P16+P12+P10</f>
        <v>7698420</v>
      </c>
      <c r="Q61" s="60">
        <f>Q58+Q57+Q54+Q53+Q48+Q47+Q44+Q42+Q40+Q39+Q36+Q35+Q33+Q32+Q31+Q30+Q25+Q24+Q22+Q21+Q19+Q18+Q17+Q16+Q12+Q10</f>
        <v>7941840</v>
      </c>
      <c r="R61" s="60">
        <f>R58+R57+R54+R53+R48+R47+R44+R42+R40+R39+R36+R35+R33+R32+R31+R30+R25+R24+R22+R21+R19+R18+R17+R16+R12+R10</f>
        <v>8189580</v>
      </c>
      <c r="S61" s="18"/>
    </row>
    <row r="62" spans="1:19" ht="20.25">
      <c r="A62" s="36" t="s">
        <v>49</v>
      </c>
      <c r="B62" s="171" t="s">
        <v>147</v>
      </c>
      <c r="C62" s="172"/>
      <c r="D62" s="172"/>
      <c r="E62" s="172"/>
      <c r="F62" s="172"/>
      <c r="G62" s="172"/>
      <c r="H62" s="172"/>
      <c r="I62" s="172"/>
      <c r="J62" s="172"/>
      <c r="K62" s="172"/>
      <c r="L62" s="172"/>
      <c r="M62" s="172"/>
      <c r="N62" s="172"/>
      <c r="O62" s="173"/>
      <c r="P62" s="61">
        <f>P61*15%</f>
        <v>1154763</v>
      </c>
      <c r="Q62" s="61">
        <f>Q61*15%</f>
        <v>1191276</v>
      </c>
      <c r="R62" s="61">
        <f>R61*15%</f>
        <v>1228437</v>
      </c>
      <c r="S62" s="18"/>
    </row>
    <row r="63" spans="1:19" ht="20.25">
      <c r="A63" s="36" t="s">
        <v>50</v>
      </c>
      <c r="B63" s="171" t="s">
        <v>46</v>
      </c>
      <c r="C63" s="172"/>
      <c r="D63" s="172"/>
      <c r="E63" s="172"/>
      <c r="F63" s="172"/>
      <c r="G63" s="172"/>
      <c r="H63" s="172"/>
      <c r="I63" s="172"/>
      <c r="J63" s="172"/>
      <c r="K63" s="172"/>
      <c r="L63" s="172"/>
      <c r="M63" s="172"/>
      <c r="N63" s="172"/>
      <c r="O63" s="173"/>
      <c r="P63" s="61">
        <f>SUM(P61:P62)</f>
        <v>8853183</v>
      </c>
      <c r="Q63" s="61">
        <f>SUM(Q61:Q62)</f>
        <v>9133116</v>
      </c>
      <c r="R63" s="61">
        <f>SUM(R61:R62)</f>
        <v>9418017</v>
      </c>
      <c r="S63" s="18"/>
    </row>
    <row r="64" spans="1:19" ht="20.25">
      <c r="A64" s="36" t="s">
        <v>51</v>
      </c>
      <c r="B64" s="171" t="s">
        <v>47</v>
      </c>
      <c r="C64" s="172"/>
      <c r="D64" s="172"/>
      <c r="E64" s="172"/>
      <c r="F64" s="172"/>
      <c r="G64" s="172"/>
      <c r="H64" s="172"/>
      <c r="I64" s="172"/>
      <c r="J64" s="172"/>
      <c r="K64" s="172"/>
      <c r="L64" s="172"/>
      <c r="M64" s="172"/>
      <c r="N64" s="172"/>
      <c r="O64" s="173"/>
      <c r="P64" s="132">
        <f>P63*100/36000000</f>
        <v>24.592175</v>
      </c>
      <c r="Q64" s="132">
        <f>Q63*100/37800000</f>
        <v>24.16168253968254</v>
      </c>
      <c r="R64" s="132">
        <f>R63*100/39690000</f>
        <v>23.7289417989418</v>
      </c>
      <c r="S64" s="18"/>
    </row>
    <row r="68" ht="20.25">
      <c r="C68" s="1" t="s">
        <v>63</v>
      </c>
    </row>
    <row r="70" ht="20.25">
      <c r="S70" s="121">
        <v>37</v>
      </c>
    </row>
    <row r="73" ht="20.25">
      <c r="S73" s="121"/>
    </row>
  </sheetData>
  <sheetProtection/>
  <mergeCells count="17">
    <mergeCell ref="B63:O63"/>
    <mergeCell ref="B64:O64"/>
    <mergeCell ref="P49:R49"/>
    <mergeCell ref="P4:R7"/>
    <mergeCell ref="S4:S9"/>
    <mergeCell ref="M5:O5"/>
    <mergeCell ref="M6:O6"/>
    <mergeCell ref="J5:L5"/>
    <mergeCell ref="J6:L6"/>
    <mergeCell ref="B62:O62"/>
    <mergeCell ref="A4:A9"/>
    <mergeCell ref="B4:B9"/>
    <mergeCell ref="E4:F7"/>
    <mergeCell ref="G4:I4"/>
    <mergeCell ref="G5:I5"/>
    <mergeCell ref="G6:I6"/>
    <mergeCell ref="G7:I7"/>
  </mergeCells>
  <printOptions/>
  <pageMargins left="0.1968503937007874" right="0" top="0.15748031496062992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2021-04-30T08:03:32Z</dcterms:modified>
  <cp:category/>
  <cp:version/>
  <cp:contentType/>
  <cp:contentStatus/>
</cp:coreProperties>
</file>